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 Riley\Desktop\HdL\Trésor\Reports\20171027 YTD\"/>
    </mc:Choice>
  </mc:AlternateContent>
  <bookViews>
    <workbookView xWindow="0" yWindow="0" windowWidth="15345" windowHeight="7185" activeTab="1" xr2:uid="{A3F118A2-819F-4650-84E9-1F921DE3475A}"/>
  </bookViews>
  <sheets>
    <sheet name="QuickBooks Export Tips" sheetId="2" r:id="rId1"/>
    <sheet name="Sheet1" sheetId="1" r:id="rId2"/>
  </sheets>
  <definedNames>
    <definedName name="_xlnm._FilterDatabase" localSheetId="1" hidden="1">Sheet1!$I$4:$Q$126</definedName>
    <definedName name="_xlnm.Print_Titles" localSheetId="1">Sheet1!$A:$G,Sheet1!$4:$4</definedName>
    <definedName name="QB_BASIS_4" localSheetId="1" hidden="1">Sheet1!$Q$3</definedName>
    <definedName name="QB_COLUMN_1" localSheetId="1" hidden="1">Sheet1!$H$4</definedName>
    <definedName name="QB_COLUMN_19" localSheetId="1" hidden="1">Sheet1!$N$4</definedName>
    <definedName name="QB_COLUMN_20" localSheetId="1" hidden="1">Sheet1!$O$4</definedName>
    <definedName name="QB_COLUMN_3" localSheetId="1" hidden="1">Sheet1!$I$4</definedName>
    <definedName name="QB_COLUMN_30" localSheetId="1" hidden="1">Sheet1!$P$4</definedName>
    <definedName name="QB_COLUMN_31" localSheetId="1" hidden="1">Sheet1!$Q$4</definedName>
    <definedName name="QB_COLUMN_4" localSheetId="1" hidden="1">Sheet1!$J$4</definedName>
    <definedName name="QB_COLUMN_5" localSheetId="1" hidden="1">Sheet1!$K$4</definedName>
    <definedName name="QB_COLUMN_7" localSheetId="1" hidden="1">Sheet1!$L$4</definedName>
    <definedName name="QB_COLUMN_8" localSheetId="1" hidden="1">Sheet1!$M$4</definedName>
    <definedName name="QB_COMPANY_0" localSheetId="1" hidden="1">Sheet1!$A$1</definedName>
    <definedName name="QB_DATA_0" localSheetId="1" hidden="1">Sheet1!$9:$9,Sheet1!$15:$15,Sheet1!$16:$16,Sheet1!$17:$17,Sheet1!$18:$18,Sheet1!$19:$19,Sheet1!$20:$20,Sheet1!$23:$23,Sheet1!$24:$24,Sheet1!$25:$25,Sheet1!$26:$26,Sheet1!$34:$34,Sheet1!$35:$35,Sheet1!$36:$36,Sheet1!$37:$37,Sheet1!$38:$38</definedName>
    <definedName name="QB_DATA_1" localSheetId="1" hidden="1">Sheet1!$39:$39,Sheet1!$40:$40,Sheet1!$41:$41,Sheet1!$42:$42,Sheet1!$43:$43,Sheet1!$44:$44,Sheet1!$45:$45,Sheet1!$50:$50,Sheet1!$51:$51,Sheet1!$52:$52,Sheet1!$53:$53,Sheet1!$54:$54,Sheet1!$55:$55,Sheet1!$56:$56,Sheet1!$59:$59,Sheet1!$60:$60</definedName>
    <definedName name="QB_DATA_2" localSheetId="1" hidden="1">Sheet1!$61:$61,Sheet1!$62:$62,Sheet1!$68:$68,Sheet1!$71:$71,Sheet1!$72:$72,Sheet1!$73:$73,Sheet1!$74:$74,Sheet1!$75:$75,Sheet1!$76:$76,Sheet1!$77:$77,Sheet1!$78:$78,Sheet1!$79:$79,Sheet1!$80:$80,Sheet1!$81:$81,Sheet1!$85:$85,Sheet1!$86:$86</definedName>
    <definedName name="QB_DATA_3" localSheetId="1" hidden="1">Sheet1!$90:$90,Sheet1!$91:$91,Sheet1!$94:$94,Sheet1!$95:$95,Sheet1!$96:$96,Sheet1!$97:$97,Sheet1!$98:$98,Sheet1!$101:$101,Sheet1!$102:$102,Sheet1!$103:$103,Sheet1!$104:$104,Sheet1!$105:$105,Sheet1!$106:$106,Sheet1!$109:$109,Sheet1!$113:$113,Sheet1!$116:$116</definedName>
    <definedName name="QB_DATA_4" localSheetId="1" hidden="1">Sheet1!$117:$117,Sheet1!$118:$118,Sheet1!$119:$119,Sheet1!$120:$120,Sheet1!$121:$121,Sheet1!$122:$122</definedName>
    <definedName name="QB_DATE_1" localSheetId="1" hidden="1">Sheet1!$Q$2</definedName>
    <definedName name="QB_FORMULA_0" localSheetId="1" hidden="1">Sheet1!$Q$9,Sheet1!$P$10,Sheet1!$Q$10,Sheet1!$P$11,Sheet1!$Q$11,Sheet1!$Q$15,Sheet1!$Q$16,Sheet1!$Q$17,Sheet1!$Q$18,Sheet1!$Q$19,Sheet1!$Q$20,Sheet1!$P$21,Sheet1!$Q$21,Sheet1!$Q$23,Sheet1!$Q$24,Sheet1!$Q$25</definedName>
    <definedName name="QB_FORMULA_1" localSheetId="1" hidden="1">Sheet1!$Q$26,Sheet1!$P$27,Sheet1!$Q$27,Sheet1!$P$28,Sheet1!$Q$28,Sheet1!$P$29,Sheet1!$Q$29,Sheet1!$P$30,Sheet1!$Q$30,Sheet1!$P$31,Sheet1!$Q$31,Sheet1!$Q$34,Sheet1!$Q$35,Sheet1!$Q$36,Sheet1!$Q$37,Sheet1!$Q$38</definedName>
    <definedName name="QB_FORMULA_2" localSheetId="1" hidden="1">Sheet1!$Q$39,Sheet1!$Q$40,Sheet1!$Q$41,Sheet1!$Q$42,Sheet1!$Q$43,Sheet1!$Q$44,Sheet1!$Q$45,Sheet1!$P$46,Sheet1!$Q$46,Sheet1!$Q$50,Sheet1!$Q$51,Sheet1!$Q$52,Sheet1!$Q$53,Sheet1!$Q$54,Sheet1!$Q$55,Sheet1!$Q$56</definedName>
    <definedName name="QB_FORMULA_3" localSheetId="1" hidden="1">Sheet1!$P$57,Sheet1!$Q$57,Sheet1!$Q$59,Sheet1!$Q$60,Sheet1!$Q$61,Sheet1!$Q$62,Sheet1!$P$63,Sheet1!$Q$63,Sheet1!$P$64,Sheet1!$Q$64,Sheet1!$P$65,Sheet1!$Q$65,Sheet1!$Q$68,Sheet1!$P$69,Sheet1!$Q$69,Sheet1!$Q$71</definedName>
    <definedName name="QB_FORMULA_4" localSheetId="1" hidden="1">Sheet1!$Q$72,Sheet1!$Q$73,Sheet1!$Q$74,Sheet1!$Q$75,Sheet1!$Q$76,Sheet1!$Q$77,Sheet1!$Q$78,Sheet1!$Q$79,Sheet1!$Q$80,Sheet1!$Q$81,Sheet1!$P$82,Sheet1!$Q$82,Sheet1!$P$83,Sheet1!$Q$83,Sheet1!$Q$85,Sheet1!$Q$86</definedName>
    <definedName name="QB_FORMULA_5" localSheetId="1" hidden="1">Sheet1!$P$87,Sheet1!$Q$87,Sheet1!$Q$90,Sheet1!$Q$91,Sheet1!$P$92,Sheet1!$Q$92,Sheet1!$Q$94,Sheet1!$Q$95,Sheet1!$Q$96,Sheet1!$Q$97,Sheet1!$Q$98,Sheet1!$P$99,Sheet1!$Q$99,Sheet1!$Q$101,Sheet1!$Q$102,Sheet1!$Q$103</definedName>
    <definedName name="QB_FORMULA_6" localSheetId="1" hidden="1">Sheet1!$Q$104,Sheet1!$Q$105,Sheet1!$Q$106,Sheet1!$P$107,Sheet1!$Q$107,Sheet1!$Q$109,Sheet1!$P$110,Sheet1!$Q$110,Sheet1!$P$111,Sheet1!$Q$111,Sheet1!$Q$113,Sheet1!$P$114,Sheet1!$Q$114,Sheet1!$Q$116,Sheet1!$Q$117,Sheet1!$Q$118</definedName>
    <definedName name="QB_FORMULA_7" localSheetId="1" hidden="1">Sheet1!$Q$119,Sheet1!$Q$120,Sheet1!$Q$121,Sheet1!$Q$122,Sheet1!$P$123,Sheet1!$Q$123,Sheet1!$P$124,Sheet1!$Q$124,Sheet1!$P$125,Sheet1!$Q$125,Sheet1!$P$126,Sheet1!$Q$126</definedName>
    <definedName name="QB_ROW_13040" localSheetId="1" hidden="1">Sheet1!$E$33</definedName>
    <definedName name="QB_ROW_13340" localSheetId="1" hidden="1">Sheet1!$E$46</definedName>
    <definedName name="QB_ROW_18301" localSheetId="1" hidden="1">Sheet1!$A$126</definedName>
    <definedName name="QB_ROW_19011" localSheetId="1" hidden="1">Sheet1!$B$5</definedName>
    <definedName name="QB_ROW_19311" localSheetId="1" hidden="1">Sheet1!$B$125</definedName>
    <definedName name="QB_ROW_20031" localSheetId="1" hidden="1">Sheet1!$D$6</definedName>
    <definedName name="QB_ROW_20331" localSheetId="1" hidden="1">Sheet1!$D$30</definedName>
    <definedName name="QB_ROW_21031" localSheetId="1" hidden="1">Sheet1!$D$32</definedName>
    <definedName name="QB_ROW_21040" localSheetId="1" hidden="1">Sheet1!$E$66</definedName>
    <definedName name="QB_ROW_21331" localSheetId="1" hidden="1">Sheet1!$D$124</definedName>
    <definedName name="QB_ROW_21340" localSheetId="1" hidden="1">Sheet1!$E$83</definedName>
    <definedName name="QB_ROW_22040" localSheetId="1" hidden="1">Sheet1!$E$84</definedName>
    <definedName name="QB_ROW_22340" localSheetId="1" hidden="1">Sheet1!$E$87</definedName>
    <definedName name="QB_ROW_26040" localSheetId="1" hidden="1">Sheet1!$E$112</definedName>
    <definedName name="QB_ROW_26340" localSheetId="1" hidden="1">Sheet1!$E$114</definedName>
    <definedName name="QB_ROW_30040" localSheetId="1" hidden="1">Sheet1!$E$115</definedName>
    <definedName name="QB_ROW_30340" localSheetId="1" hidden="1">Sheet1!$E$123</definedName>
    <definedName name="QB_ROW_47040" localSheetId="1" hidden="1">Sheet1!$E$7</definedName>
    <definedName name="QB_ROW_47340" localSheetId="1" hidden="1">Sheet1!$E$11</definedName>
    <definedName name="QB_ROW_51050" localSheetId="1" hidden="1">Sheet1!$F$8</definedName>
    <definedName name="QB_ROW_51350" localSheetId="1" hidden="1">Sheet1!$F$10</definedName>
    <definedName name="QB_ROW_58040" localSheetId="1" hidden="1">Sheet1!$E$12</definedName>
    <definedName name="QB_ROW_58340" localSheetId="1" hidden="1">Sheet1!$E$29</definedName>
    <definedName name="QB_ROW_60050" localSheetId="1" hidden="1">Sheet1!$F$13</definedName>
    <definedName name="QB_ROW_60060" localSheetId="1" hidden="1">Sheet1!$G$22</definedName>
    <definedName name="QB_ROW_60350" localSheetId="1" hidden="1">Sheet1!$F$28</definedName>
    <definedName name="QB_ROW_60360" localSheetId="1" hidden="1">Sheet1!$G$27</definedName>
    <definedName name="QB_ROW_61060" localSheetId="1" hidden="1">Sheet1!$G$14</definedName>
    <definedName name="QB_ROW_61360" localSheetId="1" hidden="1">Sheet1!$G$21</definedName>
    <definedName name="QB_ROW_69040" localSheetId="1" hidden="1">Sheet1!$E$47</definedName>
    <definedName name="QB_ROW_69340" localSheetId="1" hidden="1">Sheet1!$E$65</definedName>
    <definedName name="QB_ROW_71050" localSheetId="1" hidden="1">Sheet1!$F$48</definedName>
    <definedName name="QB_ROW_71350" localSheetId="1" hidden="1">Sheet1!$F$64</definedName>
    <definedName name="QB_ROW_72060" localSheetId="1" hidden="1">Sheet1!$G$49</definedName>
    <definedName name="QB_ROW_72360" localSheetId="1" hidden="1">Sheet1!$G$57</definedName>
    <definedName name="QB_ROW_73060" localSheetId="1" hidden="1">Sheet1!$G$58</definedName>
    <definedName name="QB_ROW_73360" localSheetId="1" hidden="1">Sheet1!$G$63</definedName>
    <definedName name="QB_ROW_83040" localSheetId="1" hidden="1">Sheet1!$E$88</definedName>
    <definedName name="QB_ROW_83340" localSheetId="1" hidden="1">Sheet1!$E$111</definedName>
    <definedName name="QB_ROW_84050" localSheetId="1" hidden="1">Sheet1!$F$89</definedName>
    <definedName name="QB_ROW_84350" localSheetId="1" hidden="1">Sheet1!$F$92</definedName>
    <definedName name="QB_ROW_86321" localSheetId="1" hidden="1">Sheet1!$C$31</definedName>
    <definedName name="QB_ROW_87050" localSheetId="1" hidden="1">Sheet1!$F$93</definedName>
    <definedName name="QB_ROW_87350" localSheetId="1" hidden="1">Sheet1!$F$99</definedName>
    <definedName name="QB_ROW_88050" localSheetId="1" hidden="1">Sheet1!$F$100</definedName>
    <definedName name="QB_ROW_88350" localSheetId="1" hidden="1">Sheet1!$F$107</definedName>
    <definedName name="QB_ROW_89050" localSheetId="1" hidden="1">Sheet1!$F$108</definedName>
    <definedName name="QB_ROW_89350" localSheetId="1" hidden="1">Sheet1!$F$110</definedName>
    <definedName name="QB_ROW_97050" localSheetId="1" hidden="1">Sheet1!$F$70</definedName>
    <definedName name="QB_ROW_97350" localSheetId="1" hidden="1">Sheet1!$F$82</definedName>
    <definedName name="QB_ROW_98050" localSheetId="1" hidden="1">Sheet1!$F$67</definedName>
    <definedName name="QB_ROW_98350" localSheetId="1" hidden="1">Sheet1!$F$69</definedName>
    <definedName name="QB_SUBTITLE_3" localSheetId="1" hidden="1">Sheet1!$A$3</definedName>
    <definedName name="QB_TIME_5" localSheetId="1" hidden="1">Sheet1!$Q$1</definedName>
    <definedName name="QB_TITLE_2" localSheetId="1" hidden="1">Sheet1!$A$2</definedName>
    <definedName name="QBCANSUPPORTUPDATE" localSheetId="1">TRUE</definedName>
    <definedName name="QBCOMPANYFILENAME" localSheetId="1">"C:\Users\Public\Documents\Intuit\QuickBooks\Company Files\Harmonie de Lachine.QBW"</definedName>
    <definedName name="QBENDDATE" localSheetId="1">20171030</definedName>
    <definedName name="QBHEADERSONSCREEN" localSheetId="1">TRUE</definedName>
    <definedName name="QBMETADATASIZE" localSheetId="1">7487</definedName>
    <definedName name="QBPRESERVECOLOR" localSheetId="1">FALSE</definedName>
    <definedName name="QBPRESERVEFONT" localSheetId="1">FALSE</definedName>
    <definedName name="QBPRESERVEROWHEIGHT" localSheetId="1">FALSE</definedName>
    <definedName name="QBPRESERVESPACE" localSheetId="1">FALSE</definedName>
    <definedName name="QBREPORTCOLAXIS" localSheetId="1">0</definedName>
    <definedName name="QBREPORTCOMPANYID" localSheetId="1">"5a52d402af554ee595a989442dd7a79c"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0</definedName>
    <definedName name="QBREPORTTYPE" localSheetId="1">4</definedName>
    <definedName name="QBROWHEADERS" localSheetId="1">7</definedName>
    <definedName name="QBSTARTDATE" localSheetId="1">20161101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3" i="1" l="1"/>
  <c r="Q116" i="1"/>
  <c r="Q117" i="1" s="1"/>
  <c r="Q118" i="1" s="1"/>
  <c r="Q119" i="1" s="1"/>
  <c r="Q120" i="1" s="1"/>
  <c r="Q121" i="1" s="1"/>
  <c r="Q122" i="1" s="1"/>
  <c r="Q123" i="1" s="1"/>
  <c r="P114" i="1"/>
  <c r="Q113" i="1"/>
  <c r="Q114" i="1" s="1"/>
  <c r="P110" i="1"/>
  <c r="Q109" i="1"/>
  <c r="Q110" i="1" s="1"/>
  <c r="P107" i="1"/>
  <c r="Q101" i="1"/>
  <c r="Q102" i="1" s="1"/>
  <c r="Q103" i="1" s="1"/>
  <c r="Q104" i="1" s="1"/>
  <c r="Q105" i="1" s="1"/>
  <c r="Q106" i="1" s="1"/>
  <c r="Q107" i="1" s="1"/>
  <c r="P99" i="1"/>
  <c r="Q95" i="1"/>
  <c r="Q96" i="1" s="1"/>
  <c r="Q97" i="1" s="1"/>
  <c r="Q98" i="1" s="1"/>
  <c r="Q99" i="1" s="1"/>
  <c r="Q94" i="1"/>
  <c r="P92" i="1"/>
  <c r="P111" i="1" s="1"/>
  <c r="Q90" i="1"/>
  <c r="Q91" i="1" s="1"/>
  <c r="Q92" i="1" s="1"/>
  <c r="P87" i="1"/>
  <c r="Q86" i="1"/>
  <c r="Q87" i="1" s="1"/>
  <c r="Q85" i="1"/>
  <c r="P82" i="1"/>
  <c r="Q71" i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P69" i="1"/>
  <c r="P83" i="1" s="1"/>
  <c r="Q68" i="1"/>
  <c r="Q69" i="1" s="1"/>
  <c r="Q83" i="1" s="1"/>
  <c r="P63" i="1"/>
  <c r="Q59" i="1"/>
  <c r="Q60" i="1" s="1"/>
  <c r="Q61" i="1" s="1"/>
  <c r="Q62" i="1" s="1"/>
  <c r="Q63" i="1" s="1"/>
  <c r="P57" i="1"/>
  <c r="Q50" i="1"/>
  <c r="Q51" i="1" s="1"/>
  <c r="Q52" i="1" s="1"/>
  <c r="Q53" i="1" s="1"/>
  <c r="Q54" i="1" s="1"/>
  <c r="Q55" i="1" s="1"/>
  <c r="Q56" i="1" s="1"/>
  <c r="Q57" i="1" s="1"/>
  <c r="P46" i="1"/>
  <c r="Q34" i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P27" i="1"/>
  <c r="Q23" i="1"/>
  <c r="Q24" i="1" s="1"/>
  <c r="Q25" i="1" s="1"/>
  <c r="Q26" i="1" s="1"/>
  <c r="Q27" i="1" s="1"/>
  <c r="P21" i="1"/>
  <c r="P28" i="1" s="1"/>
  <c r="P29" i="1" s="1"/>
  <c r="Q15" i="1"/>
  <c r="Q16" i="1" s="1"/>
  <c r="Q17" i="1" s="1"/>
  <c r="Q18" i="1" s="1"/>
  <c r="Q19" i="1" s="1"/>
  <c r="Q20" i="1" s="1"/>
  <c r="Q21" i="1" s="1"/>
  <c r="Q28" i="1" s="1"/>
  <c r="Q29" i="1" s="1"/>
  <c r="P10" i="1"/>
  <c r="P11" i="1" s="1"/>
  <c r="Q9" i="1"/>
  <c r="Q10" i="1" s="1"/>
  <c r="Q11" i="1" s="1"/>
  <c r="Q64" i="1" l="1"/>
  <c r="Q65" i="1" s="1"/>
  <c r="P64" i="1"/>
  <c r="P65" i="1" s="1"/>
  <c r="P30" i="1"/>
  <c r="P31" i="1" s="1"/>
  <c r="Q30" i="1"/>
  <c r="Q31" i="1" s="1"/>
  <c r="P124" i="1"/>
  <c r="Q111" i="1"/>
  <c r="Q124" i="1" s="1"/>
  <c r="P125" i="1" l="1"/>
  <c r="P126" i="1" s="1"/>
  <c r="Q125" i="1"/>
  <c r="Q126" i="1" s="1"/>
</calcChain>
</file>

<file path=xl/sharedStrings.xml><?xml version="1.0" encoding="utf-8"?>
<sst xmlns="http://schemas.openxmlformats.org/spreadsheetml/2006/main" count="350" uniqueCount="164">
  <si>
    <t>10:13 AM</t>
  </si>
  <si>
    <t>Harmonie de Lachine</t>
  </si>
  <si>
    <t>Profit &amp; Loss Detail</t>
  </si>
  <si>
    <t>Accrual Basis</t>
  </si>
  <si>
    <t>November 1, 2016 through October 30, 2017</t>
  </si>
  <si>
    <t>Type</t>
  </si>
  <si>
    <t>Date</t>
  </si>
  <si>
    <t>Num</t>
  </si>
  <si>
    <t>Name</t>
  </si>
  <si>
    <t>Memo</t>
  </si>
  <si>
    <t>Clr</t>
  </si>
  <si>
    <t>Split</t>
  </si>
  <si>
    <t>Amount</t>
  </si>
  <si>
    <t>Balance</t>
  </si>
  <si>
    <t>Ordinary Income/Expense</t>
  </si>
  <si>
    <t>Income</t>
  </si>
  <si>
    <t>43400 · Direct Public Support</t>
  </si>
  <si>
    <t>43460 · Municipal Contributions</t>
  </si>
  <si>
    <t>Total 43460 · Municipal Contributions</t>
  </si>
  <si>
    <t>Total 43400 · Direct Public Support</t>
  </si>
  <si>
    <t>47200 · Program Income</t>
  </si>
  <si>
    <t>47240 · Program Service Fees</t>
  </si>
  <si>
    <t>47241 · Performance revenues</t>
  </si>
  <si>
    <t>Total 47241 · Performance revenues</t>
  </si>
  <si>
    <t>47240 · Program Service Fees - Other</t>
  </si>
  <si>
    <t>Total 47240 · Program Service Fees - Other</t>
  </si>
  <si>
    <t>Total 47240 · Program Service Fees</t>
  </si>
  <si>
    <t>Total 47200 · Program Income</t>
  </si>
  <si>
    <t>Total Income</t>
  </si>
  <si>
    <t>Gross Profit</t>
  </si>
  <si>
    <t>Expense</t>
  </si>
  <si>
    <t>60400 · Bank Service Charges</t>
  </si>
  <si>
    <t>Total 60400 · Bank Service Charges</t>
  </si>
  <si>
    <t>62100 · Contract Services</t>
  </si>
  <si>
    <t>62130 · Musician's fees</t>
  </si>
  <si>
    <t>62131 · Musical Direction</t>
  </si>
  <si>
    <t>Total 62131 · Musical Direction</t>
  </si>
  <si>
    <t>62132 · Music Education</t>
  </si>
  <si>
    <t>Total 62132 · Music Education</t>
  </si>
  <si>
    <t>Total 62130 · Musician's fees</t>
  </si>
  <si>
    <t>Total 62100 · Contract Services</t>
  </si>
  <si>
    <t>64300 · Meals and Entertainment</t>
  </si>
  <si>
    <t>Party de Noël</t>
  </si>
  <si>
    <t>Total Party de Noël</t>
  </si>
  <si>
    <t>Refreshments - meetings/events</t>
  </si>
  <si>
    <t>Total Refreshments - meetings/events</t>
  </si>
  <si>
    <t>Total 64300 · Meals and Entertainment</t>
  </si>
  <si>
    <t>64900 · Office Supplies</t>
  </si>
  <si>
    <t>Total 64900 · Office Supplies</t>
  </si>
  <si>
    <t>65000 · Operations</t>
  </si>
  <si>
    <t>65070 - Transport</t>
  </si>
  <si>
    <t>Total 65070 - Transport</t>
  </si>
  <si>
    <t>65030 · Printing and Copying</t>
  </si>
  <si>
    <t>Total 65030 · Printing and Copying</t>
  </si>
  <si>
    <t>65040 · Supplies</t>
  </si>
  <si>
    <t>Total 65040 · Supplies</t>
  </si>
  <si>
    <t>65050 · Telephone, Telecommunications</t>
  </si>
  <si>
    <t>Total 65050 · Telephone, Telecommunications</t>
  </si>
  <si>
    <t>Total 65000 · Operations</t>
  </si>
  <si>
    <t>67200 · Repairs and Maintenance</t>
  </si>
  <si>
    <t>Total 67200 · Repairs and Maintenance</t>
  </si>
  <si>
    <t>68400 · Travel Expense</t>
  </si>
  <si>
    <t>Total 68400 · Travel Expense</t>
  </si>
  <si>
    <t>Total Expense</t>
  </si>
  <si>
    <t>Net Ordinary Income</t>
  </si>
  <si>
    <t>Net Income</t>
  </si>
  <si>
    <t>Sales Receipt</t>
  </si>
  <si>
    <t>Invoice</t>
  </si>
  <si>
    <t>Cheque</t>
  </si>
  <si>
    <t>Bill</t>
  </si>
  <si>
    <t>General Journal</t>
  </si>
  <si>
    <t>5</t>
  </si>
  <si>
    <t>1</t>
  </si>
  <si>
    <t>3</t>
  </si>
  <si>
    <t>7</t>
  </si>
  <si>
    <t>8</t>
  </si>
  <si>
    <t>9</t>
  </si>
  <si>
    <t>10</t>
  </si>
  <si>
    <t>2</t>
  </si>
  <si>
    <t>4</t>
  </si>
  <si>
    <t>6</t>
  </si>
  <si>
    <t>Pro forma estimate</t>
  </si>
  <si>
    <t>Supermarché Métro</t>
  </si>
  <si>
    <t>20170728</t>
  </si>
  <si>
    <t>Multigraf</t>
  </si>
  <si>
    <t>Arrondissement de Lachine</t>
  </si>
  <si>
    <t>LCB Concerts</t>
  </si>
  <si>
    <t>«</t>
  </si>
  <si>
    <t>Ville North Hatley</t>
  </si>
  <si>
    <t>Le Cambridge</t>
  </si>
  <si>
    <t>Résidence Le Cavalier</t>
  </si>
  <si>
    <t>Saturday Band Class</t>
  </si>
  <si>
    <t>Caisse Desjardins de Lachine</t>
  </si>
  <si>
    <t>Ted West Music Services</t>
  </si>
  <si>
    <t>Andrea Schellenberg</t>
  </si>
  <si>
    <t>Claire Mondou, purchases</t>
  </si>
  <si>
    <t>Tino Sauro, purchases</t>
  </si>
  <si>
    <t>J. Girardin</t>
  </si>
  <si>
    <t>Melany Pariseau*</t>
  </si>
  <si>
    <t>G. Lemieux</t>
  </si>
  <si>
    <t>Willard Riley</t>
  </si>
  <si>
    <t>Autobus Dufresne</t>
  </si>
  <si>
    <t>ivan Reede Purchases</t>
  </si>
  <si>
    <t>INFO-COM inc.</t>
  </si>
  <si>
    <t>Ross Barber</t>
  </si>
  <si>
    <t>Herb Pidcock Purchases</t>
  </si>
  <si>
    <t>Pierre Marchessault purchases</t>
  </si>
  <si>
    <t>Bruce Lochhead purchases</t>
  </si>
  <si>
    <t>Steve Winikoff</t>
  </si>
  <si>
    <t>Annual grant-in-aid from Lachine borough administration</t>
  </si>
  <si>
    <t>Fees for public performance including ticket sales</t>
  </si>
  <si>
    <t>Baie d'Urfé</t>
  </si>
  <si>
    <t>Saturday Band Class Winter 2017</t>
  </si>
  <si>
    <t>Saturday Band Class March-April 2017</t>
  </si>
  <si>
    <t>Saturday Band Class spring 2017</t>
  </si>
  <si>
    <t>Saturday Band Class estimated Fall revenues accrued to date</t>
  </si>
  <si>
    <t>Service Charge</t>
  </si>
  <si>
    <t>Forfait</t>
  </si>
  <si>
    <t>Musical direction</t>
  </si>
  <si>
    <t>Musical direction January-February 2017</t>
  </si>
  <si>
    <t>Musical direction Winter 2017</t>
  </si>
  <si>
    <t>Musical direction, May-June 2017</t>
  </si>
  <si>
    <t>Direction musicale juillet-août 2017</t>
  </si>
  <si>
    <t>Guest conductor, rehearsal 17 October</t>
  </si>
  <si>
    <t>Estimated accrued fees for musical direction Fall 2017 to date</t>
  </si>
  <si>
    <t>Fall 2017</t>
  </si>
  <si>
    <t>Saturday band class March-April 2017</t>
  </si>
  <si>
    <t>Saturday band class Spring 2017</t>
  </si>
  <si>
    <t>Estimated accrued fees for musical education Fall 2017 to date</t>
  </si>
  <si>
    <t>Paid by D. Vachon</t>
  </si>
  <si>
    <t>Rehearsal snacks &amp; beverages</t>
  </si>
  <si>
    <t>Reimbursement - cookies from Metro</t>
  </si>
  <si>
    <t>Reimbursement - rehearsal snacks bought from Metro</t>
  </si>
  <si>
    <t>Snacks and beverages for rehearsals</t>
  </si>
  <si>
    <t>Remboursement pour galets achetés chez Métro</t>
  </si>
  <si>
    <t>Remboursement pour collation-concert à North Hatley</t>
  </si>
  <si>
    <t>Remboursement pour dessert servi aux musiciens à North Hatldy</t>
  </si>
  <si>
    <t>Meeting refreshments</t>
  </si>
  <si>
    <t>Refreshments for rehearsals</t>
  </si>
  <si>
    <t>File cabinet keys, ring binder, postage</t>
  </si>
  <si>
    <t>Bus transport for August concert in North Hatley</t>
  </si>
  <si>
    <t>To reimburse cash tip paid to bus driver for North Hatley concert</t>
  </si>
  <si>
    <t>Reimbursement for photocopy paper from Staples</t>
  </si>
  <si>
    <t>Reimbursement - printing job done at Multi-Graf</t>
  </si>
  <si>
    <t>Remboursement cartouches pour imprimantes laser</t>
  </si>
  <si>
    <t>Remboursement pour paiement de facture Multi-Graf</t>
  </si>
  <si>
    <t>Remboursement - design &amp; creation of logos</t>
  </si>
  <si>
    <t>Reimbursement for purchase of music</t>
  </si>
  <si>
    <t>To fully depreciate purchased instrument (piano, amp)</t>
  </si>
  <si>
    <t>Bass clarinet mouthpiece from Twigg</t>
  </si>
  <si>
    <t>Reimbursement - clarinet mouthpiece bought from Twigg</t>
  </si>
  <si>
    <t>Achat chez Twigg remboursé en double</t>
  </si>
  <si>
    <t>2 "KellyBerg" plastic tuba mouthpieces</t>
  </si>
  <si>
    <t>Annual fee for telephone service</t>
  </si>
  <si>
    <t>Diagnosis, partial repair of old Xerox photocopier</t>
  </si>
  <si>
    <t>Settlement for use of personal auto to date</t>
  </si>
  <si>
    <t>Settlement for use to date of personal auto for LCB business</t>
  </si>
  <si>
    <t>Parking fee - Concert - Parc Père Marquette</t>
  </si>
  <si>
    <t>Parking - Concert - Parc Père-Marquette</t>
  </si>
  <si>
    <t>12000 · Undeposited Funds</t>
  </si>
  <si>
    <t>11000 · Accounts Receivable</t>
  </si>
  <si>
    <t>10120 · Current Account Bus. Desjardins</t>
  </si>
  <si>
    <t>20000 · Accounts Payable</t>
  </si>
  <si>
    <t>15000 · Furniture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</si>
</sst>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Continuous"/>
    </xf>
    <xf numFmtId="165" fontId="0" fillId="0" borderId="0" xfId="0" applyNumberFormat="1"/>
    <xf numFmtId="165" fontId="0" fillId="0" borderId="2" xfId="0" applyNumberFormat="1" applyBorder="1"/>
    <xf numFmtId="165" fontId="0" fillId="0" borderId="3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4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2" fillId="0" borderId="0" xfId="1" applyFont="1" applyBorder="1"/>
    <xf numFmtId="0" fontId="2" fillId="0" borderId="0" xfId="1" applyFont="1" applyFill="1" applyBorder="1"/>
    <xf numFmtId="0" fontId="3" fillId="0" borderId="0" xfId="1" applyFont="1" applyBorder="1"/>
  </cellXfs>
  <cellStyles count="2">
    <cellStyle name="Normal" xfId="0" builtinId="0"/>
    <cellStyle name="Normal 2" xfId="1" xr:uid="{696816D4-839C-4ACF-A8B8-A5CC84D5A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>
          <a:extLst>
            <a:ext uri="{FF2B5EF4-FFF2-40B4-BE49-F238E27FC236}">
              <a16:creationId xmlns:a16="http://schemas.microsoft.com/office/drawing/2014/main" id="{412F6791-3DB1-4064-A671-9716171F6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D14D838-00D2-46F6-B1C1-FB5EEEABC8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490CF4D-A516-4247-AE0C-1495CB5717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50536-F578-47F7-ACB1-768EEF1BE3F1}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6" customWidth="1"/>
    <col min="2" max="2" width="4.140625" style="16" customWidth="1"/>
    <col min="3" max="3" width="54" style="16" customWidth="1"/>
    <col min="4" max="4" width="3.7109375" style="16" customWidth="1"/>
    <col min="5" max="5" width="90.28515625" style="16" customWidth="1"/>
    <col min="6" max="7" width="8.85546875" style="16"/>
    <col min="8" max="8" width="15.42578125" style="16" customWidth="1"/>
    <col min="9" max="9" width="5.140625" style="16" customWidth="1"/>
    <col min="10" max="11" width="8.85546875" style="16"/>
    <col min="12" max="12" width="3" style="16" customWidth="1"/>
    <col min="13" max="15" width="8.85546875" style="16"/>
    <col min="16" max="16" width="7" style="16" customWidth="1"/>
    <col min="17" max="256" width="8.85546875" style="16"/>
    <col min="257" max="257" width="3" style="16" customWidth="1"/>
    <col min="258" max="258" width="4.140625" style="16" customWidth="1"/>
    <col min="259" max="259" width="54" style="16" customWidth="1"/>
    <col min="260" max="260" width="3.7109375" style="16" customWidth="1"/>
    <col min="261" max="261" width="90.28515625" style="16" customWidth="1"/>
    <col min="262" max="263" width="8.85546875" style="16"/>
    <col min="264" max="264" width="15.42578125" style="16" customWidth="1"/>
    <col min="265" max="265" width="5.140625" style="16" customWidth="1"/>
    <col min="266" max="267" width="8.85546875" style="16"/>
    <col min="268" max="268" width="3" style="16" customWidth="1"/>
    <col min="269" max="271" width="8.85546875" style="16"/>
    <col min="272" max="272" width="7" style="16" customWidth="1"/>
    <col min="273" max="512" width="8.85546875" style="16"/>
    <col min="513" max="513" width="3" style="16" customWidth="1"/>
    <col min="514" max="514" width="4.140625" style="16" customWidth="1"/>
    <col min="515" max="515" width="54" style="16" customWidth="1"/>
    <col min="516" max="516" width="3.7109375" style="16" customWidth="1"/>
    <col min="517" max="517" width="90.28515625" style="16" customWidth="1"/>
    <col min="518" max="519" width="8.85546875" style="16"/>
    <col min="520" max="520" width="15.42578125" style="16" customWidth="1"/>
    <col min="521" max="521" width="5.140625" style="16" customWidth="1"/>
    <col min="522" max="523" width="8.85546875" style="16"/>
    <col min="524" max="524" width="3" style="16" customWidth="1"/>
    <col min="525" max="527" width="8.85546875" style="16"/>
    <col min="528" max="528" width="7" style="16" customWidth="1"/>
    <col min="529" max="768" width="8.85546875" style="16"/>
    <col min="769" max="769" width="3" style="16" customWidth="1"/>
    <col min="770" max="770" width="4.140625" style="16" customWidth="1"/>
    <col min="771" max="771" width="54" style="16" customWidth="1"/>
    <col min="772" max="772" width="3.7109375" style="16" customWidth="1"/>
    <col min="773" max="773" width="90.28515625" style="16" customWidth="1"/>
    <col min="774" max="775" width="8.85546875" style="16"/>
    <col min="776" max="776" width="15.42578125" style="16" customWidth="1"/>
    <col min="777" max="777" width="5.140625" style="16" customWidth="1"/>
    <col min="778" max="779" width="8.85546875" style="16"/>
    <col min="780" max="780" width="3" style="16" customWidth="1"/>
    <col min="781" max="783" width="8.85546875" style="16"/>
    <col min="784" max="784" width="7" style="16" customWidth="1"/>
    <col min="785" max="1024" width="8.85546875" style="16"/>
    <col min="1025" max="1025" width="3" style="16" customWidth="1"/>
    <col min="1026" max="1026" width="4.140625" style="16" customWidth="1"/>
    <col min="1027" max="1027" width="54" style="16" customWidth="1"/>
    <col min="1028" max="1028" width="3.7109375" style="16" customWidth="1"/>
    <col min="1029" max="1029" width="90.28515625" style="16" customWidth="1"/>
    <col min="1030" max="1031" width="8.85546875" style="16"/>
    <col min="1032" max="1032" width="15.42578125" style="16" customWidth="1"/>
    <col min="1033" max="1033" width="5.140625" style="16" customWidth="1"/>
    <col min="1034" max="1035" width="8.85546875" style="16"/>
    <col min="1036" max="1036" width="3" style="16" customWidth="1"/>
    <col min="1037" max="1039" width="8.85546875" style="16"/>
    <col min="1040" max="1040" width="7" style="16" customWidth="1"/>
    <col min="1041" max="1280" width="8.85546875" style="16"/>
    <col min="1281" max="1281" width="3" style="16" customWidth="1"/>
    <col min="1282" max="1282" width="4.140625" style="16" customWidth="1"/>
    <col min="1283" max="1283" width="54" style="16" customWidth="1"/>
    <col min="1284" max="1284" width="3.7109375" style="16" customWidth="1"/>
    <col min="1285" max="1285" width="90.28515625" style="16" customWidth="1"/>
    <col min="1286" max="1287" width="8.85546875" style="16"/>
    <col min="1288" max="1288" width="15.42578125" style="16" customWidth="1"/>
    <col min="1289" max="1289" width="5.140625" style="16" customWidth="1"/>
    <col min="1290" max="1291" width="8.85546875" style="16"/>
    <col min="1292" max="1292" width="3" style="16" customWidth="1"/>
    <col min="1293" max="1295" width="8.85546875" style="16"/>
    <col min="1296" max="1296" width="7" style="16" customWidth="1"/>
    <col min="1297" max="1536" width="8.85546875" style="16"/>
    <col min="1537" max="1537" width="3" style="16" customWidth="1"/>
    <col min="1538" max="1538" width="4.140625" style="16" customWidth="1"/>
    <col min="1539" max="1539" width="54" style="16" customWidth="1"/>
    <col min="1540" max="1540" width="3.7109375" style="16" customWidth="1"/>
    <col min="1541" max="1541" width="90.28515625" style="16" customWidth="1"/>
    <col min="1542" max="1543" width="8.85546875" style="16"/>
    <col min="1544" max="1544" width="15.42578125" style="16" customWidth="1"/>
    <col min="1545" max="1545" width="5.140625" style="16" customWidth="1"/>
    <col min="1546" max="1547" width="8.85546875" style="16"/>
    <col min="1548" max="1548" width="3" style="16" customWidth="1"/>
    <col min="1549" max="1551" width="8.85546875" style="16"/>
    <col min="1552" max="1552" width="7" style="16" customWidth="1"/>
    <col min="1553" max="1792" width="8.85546875" style="16"/>
    <col min="1793" max="1793" width="3" style="16" customWidth="1"/>
    <col min="1794" max="1794" width="4.140625" style="16" customWidth="1"/>
    <col min="1795" max="1795" width="54" style="16" customWidth="1"/>
    <col min="1796" max="1796" width="3.7109375" style="16" customWidth="1"/>
    <col min="1797" max="1797" width="90.28515625" style="16" customWidth="1"/>
    <col min="1798" max="1799" width="8.85546875" style="16"/>
    <col min="1800" max="1800" width="15.42578125" style="16" customWidth="1"/>
    <col min="1801" max="1801" width="5.140625" style="16" customWidth="1"/>
    <col min="1802" max="1803" width="8.85546875" style="16"/>
    <col min="1804" max="1804" width="3" style="16" customWidth="1"/>
    <col min="1805" max="1807" width="8.85546875" style="16"/>
    <col min="1808" max="1808" width="7" style="16" customWidth="1"/>
    <col min="1809" max="2048" width="8.85546875" style="16"/>
    <col min="2049" max="2049" width="3" style="16" customWidth="1"/>
    <col min="2050" max="2050" width="4.140625" style="16" customWidth="1"/>
    <col min="2051" max="2051" width="54" style="16" customWidth="1"/>
    <col min="2052" max="2052" width="3.7109375" style="16" customWidth="1"/>
    <col min="2053" max="2053" width="90.28515625" style="16" customWidth="1"/>
    <col min="2054" max="2055" width="8.85546875" style="16"/>
    <col min="2056" max="2056" width="15.42578125" style="16" customWidth="1"/>
    <col min="2057" max="2057" width="5.140625" style="16" customWidth="1"/>
    <col min="2058" max="2059" width="8.85546875" style="16"/>
    <col min="2060" max="2060" width="3" style="16" customWidth="1"/>
    <col min="2061" max="2063" width="8.85546875" style="16"/>
    <col min="2064" max="2064" width="7" style="16" customWidth="1"/>
    <col min="2065" max="2304" width="8.85546875" style="16"/>
    <col min="2305" max="2305" width="3" style="16" customWidth="1"/>
    <col min="2306" max="2306" width="4.140625" style="16" customWidth="1"/>
    <col min="2307" max="2307" width="54" style="16" customWidth="1"/>
    <col min="2308" max="2308" width="3.7109375" style="16" customWidth="1"/>
    <col min="2309" max="2309" width="90.28515625" style="16" customWidth="1"/>
    <col min="2310" max="2311" width="8.85546875" style="16"/>
    <col min="2312" max="2312" width="15.42578125" style="16" customWidth="1"/>
    <col min="2313" max="2313" width="5.140625" style="16" customWidth="1"/>
    <col min="2314" max="2315" width="8.85546875" style="16"/>
    <col min="2316" max="2316" width="3" style="16" customWidth="1"/>
    <col min="2317" max="2319" width="8.85546875" style="16"/>
    <col min="2320" max="2320" width="7" style="16" customWidth="1"/>
    <col min="2321" max="2560" width="8.85546875" style="16"/>
    <col min="2561" max="2561" width="3" style="16" customWidth="1"/>
    <col min="2562" max="2562" width="4.140625" style="16" customWidth="1"/>
    <col min="2563" max="2563" width="54" style="16" customWidth="1"/>
    <col min="2564" max="2564" width="3.7109375" style="16" customWidth="1"/>
    <col min="2565" max="2565" width="90.28515625" style="16" customWidth="1"/>
    <col min="2566" max="2567" width="8.85546875" style="16"/>
    <col min="2568" max="2568" width="15.42578125" style="16" customWidth="1"/>
    <col min="2569" max="2569" width="5.140625" style="16" customWidth="1"/>
    <col min="2570" max="2571" width="8.85546875" style="16"/>
    <col min="2572" max="2572" width="3" style="16" customWidth="1"/>
    <col min="2573" max="2575" width="8.85546875" style="16"/>
    <col min="2576" max="2576" width="7" style="16" customWidth="1"/>
    <col min="2577" max="2816" width="8.85546875" style="16"/>
    <col min="2817" max="2817" width="3" style="16" customWidth="1"/>
    <col min="2818" max="2818" width="4.140625" style="16" customWidth="1"/>
    <col min="2819" max="2819" width="54" style="16" customWidth="1"/>
    <col min="2820" max="2820" width="3.7109375" style="16" customWidth="1"/>
    <col min="2821" max="2821" width="90.28515625" style="16" customWidth="1"/>
    <col min="2822" max="2823" width="8.85546875" style="16"/>
    <col min="2824" max="2824" width="15.42578125" style="16" customWidth="1"/>
    <col min="2825" max="2825" width="5.140625" style="16" customWidth="1"/>
    <col min="2826" max="2827" width="8.85546875" style="16"/>
    <col min="2828" max="2828" width="3" style="16" customWidth="1"/>
    <col min="2829" max="2831" width="8.85546875" style="16"/>
    <col min="2832" max="2832" width="7" style="16" customWidth="1"/>
    <col min="2833" max="3072" width="8.85546875" style="16"/>
    <col min="3073" max="3073" width="3" style="16" customWidth="1"/>
    <col min="3074" max="3074" width="4.140625" style="16" customWidth="1"/>
    <col min="3075" max="3075" width="54" style="16" customWidth="1"/>
    <col min="3076" max="3076" width="3.7109375" style="16" customWidth="1"/>
    <col min="3077" max="3077" width="90.28515625" style="16" customWidth="1"/>
    <col min="3078" max="3079" width="8.85546875" style="16"/>
    <col min="3080" max="3080" width="15.42578125" style="16" customWidth="1"/>
    <col min="3081" max="3081" width="5.140625" style="16" customWidth="1"/>
    <col min="3082" max="3083" width="8.85546875" style="16"/>
    <col min="3084" max="3084" width="3" style="16" customWidth="1"/>
    <col min="3085" max="3087" width="8.85546875" style="16"/>
    <col min="3088" max="3088" width="7" style="16" customWidth="1"/>
    <col min="3089" max="3328" width="8.85546875" style="16"/>
    <col min="3329" max="3329" width="3" style="16" customWidth="1"/>
    <col min="3330" max="3330" width="4.140625" style="16" customWidth="1"/>
    <col min="3331" max="3331" width="54" style="16" customWidth="1"/>
    <col min="3332" max="3332" width="3.7109375" style="16" customWidth="1"/>
    <col min="3333" max="3333" width="90.28515625" style="16" customWidth="1"/>
    <col min="3334" max="3335" width="8.85546875" style="16"/>
    <col min="3336" max="3336" width="15.42578125" style="16" customWidth="1"/>
    <col min="3337" max="3337" width="5.140625" style="16" customWidth="1"/>
    <col min="3338" max="3339" width="8.85546875" style="16"/>
    <col min="3340" max="3340" width="3" style="16" customWidth="1"/>
    <col min="3341" max="3343" width="8.85546875" style="16"/>
    <col min="3344" max="3344" width="7" style="16" customWidth="1"/>
    <col min="3345" max="3584" width="8.85546875" style="16"/>
    <col min="3585" max="3585" width="3" style="16" customWidth="1"/>
    <col min="3586" max="3586" width="4.140625" style="16" customWidth="1"/>
    <col min="3587" max="3587" width="54" style="16" customWidth="1"/>
    <col min="3588" max="3588" width="3.7109375" style="16" customWidth="1"/>
    <col min="3589" max="3589" width="90.28515625" style="16" customWidth="1"/>
    <col min="3590" max="3591" width="8.85546875" style="16"/>
    <col min="3592" max="3592" width="15.42578125" style="16" customWidth="1"/>
    <col min="3593" max="3593" width="5.140625" style="16" customWidth="1"/>
    <col min="3594" max="3595" width="8.85546875" style="16"/>
    <col min="3596" max="3596" width="3" style="16" customWidth="1"/>
    <col min="3597" max="3599" width="8.85546875" style="16"/>
    <col min="3600" max="3600" width="7" style="16" customWidth="1"/>
    <col min="3601" max="3840" width="8.85546875" style="16"/>
    <col min="3841" max="3841" width="3" style="16" customWidth="1"/>
    <col min="3842" max="3842" width="4.140625" style="16" customWidth="1"/>
    <col min="3843" max="3843" width="54" style="16" customWidth="1"/>
    <col min="3844" max="3844" width="3.7109375" style="16" customWidth="1"/>
    <col min="3845" max="3845" width="90.28515625" style="16" customWidth="1"/>
    <col min="3846" max="3847" width="8.85546875" style="16"/>
    <col min="3848" max="3848" width="15.42578125" style="16" customWidth="1"/>
    <col min="3849" max="3849" width="5.140625" style="16" customWidth="1"/>
    <col min="3850" max="3851" width="8.85546875" style="16"/>
    <col min="3852" max="3852" width="3" style="16" customWidth="1"/>
    <col min="3853" max="3855" width="8.85546875" style="16"/>
    <col min="3856" max="3856" width="7" style="16" customWidth="1"/>
    <col min="3857" max="4096" width="8.85546875" style="16"/>
    <col min="4097" max="4097" width="3" style="16" customWidth="1"/>
    <col min="4098" max="4098" width="4.140625" style="16" customWidth="1"/>
    <col min="4099" max="4099" width="54" style="16" customWidth="1"/>
    <col min="4100" max="4100" width="3.7109375" style="16" customWidth="1"/>
    <col min="4101" max="4101" width="90.28515625" style="16" customWidth="1"/>
    <col min="4102" max="4103" width="8.85546875" style="16"/>
    <col min="4104" max="4104" width="15.42578125" style="16" customWidth="1"/>
    <col min="4105" max="4105" width="5.140625" style="16" customWidth="1"/>
    <col min="4106" max="4107" width="8.85546875" style="16"/>
    <col min="4108" max="4108" width="3" style="16" customWidth="1"/>
    <col min="4109" max="4111" width="8.85546875" style="16"/>
    <col min="4112" max="4112" width="7" style="16" customWidth="1"/>
    <col min="4113" max="4352" width="8.85546875" style="16"/>
    <col min="4353" max="4353" width="3" style="16" customWidth="1"/>
    <col min="4354" max="4354" width="4.140625" style="16" customWidth="1"/>
    <col min="4355" max="4355" width="54" style="16" customWidth="1"/>
    <col min="4356" max="4356" width="3.7109375" style="16" customWidth="1"/>
    <col min="4357" max="4357" width="90.28515625" style="16" customWidth="1"/>
    <col min="4358" max="4359" width="8.85546875" style="16"/>
    <col min="4360" max="4360" width="15.42578125" style="16" customWidth="1"/>
    <col min="4361" max="4361" width="5.140625" style="16" customWidth="1"/>
    <col min="4362" max="4363" width="8.85546875" style="16"/>
    <col min="4364" max="4364" width="3" style="16" customWidth="1"/>
    <col min="4365" max="4367" width="8.85546875" style="16"/>
    <col min="4368" max="4368" width="7" style="16" customWidth="1"/>
    <col min="4369" max="4608" width="8.85546875" style="16"/>
    <col min="4609" max="4609" width="3" style="16" customWidth="1"/>
    <col min="4610" max="4610" width="4.140625" style="16" customWidth="1"/>
    <col min="4611" max="4611" width="54" style="16" customWidth="1"/>
    <col min="4612" max="4612" width="3.7109375" style="16" customWidth="1"/>
    <col min="4613" max="4613" width="90.28515625" style="16" customWidth="1"/>
    <col min="4614" max="4615" width="8.85546875" style="16"/>
    <col min="4616" max="4616" width="15.42578125" style="16" customWidth="1"/>
    <col min="4617" max="4617" width="5.140625" style="16" customWidth="1"/>
    <col min="4618" max="4619" width="8.85546875" style="16"/>
    <col min="4620" max="4620" width="3" style="16" customWidth="1"/>
    <col min="4621" max="4623" width="8.85546875" style="16"/>
    <col min="4624" max="4624" width="7" style="16" customWidth="1"/>
    <col min="4625" max="4864" width="8.85546875" style="16"/>
    <col min="4865" max="4865" width="3" style="16" customWidth="1"/>
    <col min="4866" max="4866" width="4.140625" style="16" customWidth="1"/>
    <col min="4867" max="4867" width="54" style="16" customWidth="1"/>
    <col min="4868" max="4868" width="3.7109375" style="16" customWidth="1"/>
    <col min="4869" max="4869" width="90.28515625" style="16" customWidth="1"/>
    <col min="4870" max="4871" width="8.85546875" style="16"/>
    <col min="4872" max="4872" width="15.42578125" style="16" customWidth="1"/>
    <col min="4873" max="4873" width="5.140625" style="16" customWidth="1"/>
    <col min="4874" max="4875" width="8.85546875" style="16"/>
    <col min="4876" max="4876" width="3" style="16" customWidth="1"/>
    <col min="4877" max="4879" width="8.85546875" style="16"/>
    <col min="4880" max="4880" width="7" style="16" customWidth="1"/>
    <col min="4881" max="5120" width="8.85546875" style="16"/>
    <col min="5121" max="5121" width="3" style="16" customWidth="1"/>
    <col min="5122" max="5122" width="4.140625" style="16" customWidth="1"/>
    <col min="5123" max="5123" width="54" style="16" customWidth="1"/>
    <col min="5124" max="5124" width="3.7109375" style="16" customWidth="1"/>
    <col min="5125" max="5125" width="90.28515625" style="16" customWidth="1"/>
    <col min="5126" max="5127" width="8.85546875" style="16"/>
    <col min="5128" max="5128" width="15.42578125" style="16" customWidth="1"/>
    <col min="5129" max="5129" width="5.140625" style="16" customWidth="1"/>
    <col min="5130" max="5131" width="8.85546875" style="16"/>
    <col min="5132" max="5132" width="3" style="16" customWidth="1"/>
    <col min="5133" max="5135" width="8.85546875" style="16"/>
    <col min="5136" max="5136" width="7" style="16" customWidth="1"/>
    <col min="5137" max="5376" width="8.85546875" style="16"/>
    <col min="5377" max="5377" width="3" style="16" customWidth="1"/>
    <col min="5378" max="5378" width="4.140625" style="16" customWidth="1"/>
    <col min="5379" max="5379" width="54" style="16" customWidth="1"/>
    <col min="5380" max="5380" width="3.7109375" style="16" customWidth="1"/>
    <col min="5381" max="5381" width="90.28515625" style="16" customWidth="1"/>
    <col min="5382" max="5383" width="8.85546875" style="16"/>
    <col min="5384" max="5384" width="15.42578125" style="16" customWidth="1"/>
    <col min="5385" max="5385" width="5.140625" style="16" customWidth="1"/>
    <col min="5386" max="5387" width="8.85546875" style="16"/>
    <col min="5388" max="5388" width="3" style="16" customWidth="1"/>
    <col min="5389" max="5391" width="8.85546875" style="16"/>
    <col min="5392" max="5392" width="7" style="16" customWidth="1"/>
    <col min="5393" max="5632" width="8.85546875" style="16"/>
    <col min="5633" max="5633" width="3" style="16" customWidth="1"/>
    <col min="5634" max="5634" width="4.140625" style="16" customWidth="1"/>
    <col min="5635" max="5635" width="54" style="16" customWidth="1"/>
    <col min="5636" max="5636" width="3.7109375" style="16" customWidth="1"/>
    <col min="5637" max="5637" width="90.28515625" style="16" customWidth="1"/>
    <col min="5638" max="5639" width="8.85546875" style="16"/>
    <col min="5640" max="5640" width="15.42578125" style="16" customWidth="1"/>
    <col min="5641" max="5641" width="5.140625" style="16" customWidth="1"/>
    <col min="5642" max="5643" width="8.85546875" style="16"/>
    <col min="5644" max="5644" width="3" style="16" customWidth="1"/>
    <col min="5645" max="5647" width="8.85546875" style="16"/>
    <col min="5648" max="5648" width="7" style="16" customWidth="1"/>
    <col min="5649" max="5888" width="8.85546875" style="16"/>
    <col min="5889" max="5889" width="3" style="16" customWidth="1"/>
    <col min="5890" max="5890" width="4.140625" style="16" customWidth="1"/>
    <col min="5891" max="5891" width="54" style="16" customWidth="1"/>
    <col min="5892" max="5892" width="3.7109375" style="16" customWidth="1"/>
    <col min="5893" max="5893" width="90.28515625" style="16" customWidth="1"/>
    <col min="5894" max="5895" width="8.85546875" style="16"/>
    <col min="5896" max="5896" width="15.42578125" style="16" customWidth="1"/>
    <col min="5897" max="5897" width="5.140625" style="16" customWidth="1"/>
    <col min="5898" max="5899" width="8.85546875" style="16"/>
    <col min="5900" max="5900" width="3" style="16" customWidth="1"/>
    <col min="5901" max="5903" width="8.85546875" style="16"/>
    <col min="5904" max="5904" width="7" style="16" customWidth="1"/>
    <col min="5905" max="6144" width="8.85546875" style="16"/>
    <col min="6145" max="6145" width="3" style="16" customWidth="1"/>
    <col min="6146" max="6146" width="4.140625" style="16" customWidth="1"/>
    <col min="6147" max="6147" width="54" style="16" customWidth="1"/>
    <col min="6148" max="6148" width="3.7109375" style="16" customWidth="1"/>
    <col min="6149" max="6149" width="90.28515625" style="16" customWidth="1"/>
    <col min="6150" max="6151" width="8.85546875" style="16"/>
    <col min="6152" max="6152" width="15.42578125" style="16" customWidth="1"/>
    <col min="6153" max="6153" width="5.140625" style="16" customWidth="1"/>
    <col min="6154" max="6155" width="8.85546875" style="16"/>
    <col min="6156" max="6156" width="3" style="16" customWidth="1"/>
    <col min="6157" max="6159" width="8.85546875" style="16"/>
    <col min="6160" max="6160" width="7" style="16" customWidth="1"/>
    <col min="6161" max="6400" width="8.85546875" style="16"/>
    <col min="6401" max="6401" width="3" style="16" customWidth="1"/>
    <col min="6402" max="6402" width="4.140625" style="16" customWidth="1"/>
    <col min="6403" max="6403" width="54" style="16" customWidth="1"/>
    <col min="6404" max="6404" width="3.7109375" style="16" customWidth="1"/>
    <col min="6405" max="6405" width="90.28515625" style="16" customWidth="1"/>
    <col min="6406" max="6407" width="8.85546875" style="16"/>
    <col min="6408" max="6408" width="15.42578125" style="16" customWidth="1"/>
    <col min="6409" max="6409" width="5.140625" style="16" customWidth="1"/>
    <col min="6410" max="6411" width="8.85546875" style="16"/>
    <col min="6412" max="6412" width="3" style="16" customWidth="1"/>
    <col min="6413" max="6415" width="8.85546875" style="16"/>
    <col min="6416" max="6416" width="7" style="16" customWidth="1"/>
    <col min="6417" max="6656" width="8.85546875" style="16"/>
    <col min="6657" max="6657" width="3" style="16" customWidth="1"/>
    <col min="6658" max="6658" width="4.140625" style="16" customWidth="1"/>
    <col min="6659" max="6659" width="54" style="16" customWidth="1"/>
    <col min="6660" max="6660" width="3.7109375" style="16" customWidth="1"/>
    <col min="6661" max="6661" width="90.28515625" style="16" customWidth="1"/>
    <col min="6662" max="6663" width="8.85546875" style="16"/>
    <col min="6664" max="6664" width="15.42578125" style="16" customWidth="1"/>
    <col min="6665" max="6665" width="5.140625" style="16" customWidth="1"/>
    <col min="6666" max="6667" width="8.85546875" style="16"/>
    <col min="6668" max="6668" width="3" style="16" customWidth="1"/>
    <col min="6669" max="6671" width="8.85546875" style="16"/>
    <col min="6672" max="6672" width="7" style="16" customWidth="1"/>
    <col min="6673" max="6912" width="8.85546875" style="16"/>
    <col min="6913" max="6913" width="3" style="16" customWidth="1"/>
    <col min="6914" max="6914" width="4.140625" style="16" customWidth="1"/>
    <col min="6915" max="6915" width="54" style="16" customWidth="1"/>
    <col min="6916" max="6916" width="3.7109375" style="16" customWidth="1"/>
    <col min="6917" max="6917" width="90.28515625" style="16" customWidth="1"/>
    <col min="6918" max="6919" width="8.85546875" style="16"/>
    <col min="6920" max="6920" width="15.42578125" style="16" customWidth="1"/>
    <col min="6921" max="6921" width="5.140625" style="16" customWidth="1"/>
    <col min="6922" max="6923" width="8.85546875" style="16"/>
    <col min="6924" max="6924" width="3" style="16" customWidth="1"/>
    <col min="6925" max="6927" width="8.85546875" style="16"/>
    <col min="6928" max="6928" width="7" style="16" customWidth="1"/>
    <col min="6929" max="7168" width="8.85546875" style="16"/>
    <col min="7169" max="7169" width="3" style="16" customWidth="1"/>
    <col min="7170" max="7170" width="4.140625" style="16" customWidth="1"/>
    <col min="7171" max="7171" width="54" style="16" customWidth="1"/>
    <col min="7172" max="7172" width="3.7109375" style="16" customWidth="1"/>
    <col min="7173" max="7173" width="90.28515625" style="16" customWidth="1"/>
    <col min="7174" max="7175" width="8.85546875" style="16"/>
    <col min="7176" max="7176" width="15.42578125" style="16" customWidth="1"/>
    <col min="7177" max="7177" width="5.140625" style="16" customWidth="1"/>
    <col min="7178" max="7179" width="8.85546875" style="16"/>
    <col min="7180" max="7180" width="3" style="16" customWidth="1"/>
    <col min="7181" max="7183" width="8.85546875" style="16"/>
    <col min="7184" max="7184" width="7" style="16" customWidth="1"/>
    <col min="7185" max="7424" width="8.85546875" style="16"/>
    <col min="7425" max="7425" width="3" style="16" customWidth="1"/>
    <col min="7426" max="7426" width="4.140625" style="16" customWidth="1"/>
    <col min="7427" max="7427" width="54" style="16" customWidth="1"/>
    <col min="7428" max="7428" width="3.7109375" style="16" customWidth="1"/>
    <col min="7429" max="7429" width="90.28515625" style="16" customWidth="1"/>
    <col min="7430" max="7431" width="8.85546875" style="16"/>
    <col min="7432" max="7432" width="15.42578125" style="16" customWidth="1"/>
    <col min="7433" max="7433" width="5.140625" style="16" customWidth="1"/>
    <col min="7434" max="7435" width="8.85546875" style="16"/>
    <col min="7436" max="7436" width="3" style="16" customWidth="1"/>
    <col min="7437" max="7439" width="8.85546875" style="16"/>
    <col min="7440" max="7440" width="7" style="16" customWidth="1"/>
    <col min="7441" max="7680" width="8.85546875" style="16"/>
    <col min="7681" max="7681" width="3" style="16" customWidth="1"/>
    <col min="7682" max="7682" width="4.140625" style="16" customWidth="1"/>
    <col min="7683" max="7683" width="54" style="16" customWidth="1"/>
    <col min="7684" max="7684" width="3.7109375" style="16" customWidth="1"/>
    <col min="7685" max="7685" width="90.28515625" style="16" customWidth="1"/>
    <col min="7686" max="7687" width="8.85546875" style="16"/>
    <col min="7688" max="7688" width="15.42578125" style="16" customWidth="1"/>
    <col min="7689" max="7689" width="5.140625" style="16" customWidth="1"/>
    <col min="7690" max="7691" width="8.85546875" style="16"/>
    <col min="7692" max="7692" width="3" style="16" customWidth="1"/>
    <col min="7693" max="7695" width="8.85546875" style="16"/>
    <col min="7696" max="7696" width="7" style="16" customWidth="1"/>
    <col min="7697" max="7936" width="8.85546875" style="16"/>
    <col min="7937" max="7937" width="3" style="16" customWidth="1"/>
    <col min="7938" max="7938" width="4.140625" style="16" customWidth="1"/>
    <col min="7939" max="7939" width="54" style="16" customWidth="1"/>
    <col min="7940" max="7940" width="3.7109375" style="16" customWidth="1"/>
    <col min="7941" max="7941" width="90.28515625" style="16" customWidth="1"/>
    <col min="7942" max="7943" width="8.85546875" style="16"/>
    <col min="7944" max="7944" width="15.42578125" style="16" customWidth="1"/>
    <col min="7945" max="7945" width="5.140625" style="16" customWidth="1"/>
    <col min="7946" max="7947" width="8.85546875" style="16"/>
    <col min="7948" max="7948" width="3" style="16" customWidth="1"/>
    <col min="7949" max="7951" width="8.85546875" style="16"/>
    <col min="7952" max="7952" width="7" style="16" customWidth="1"/>
    <col min="7953" max="8192" width="8.85546875" style="16"/>
    <col min="8193" max="8193" width="3" style="16" customWidth="1"/>
    <col min="8194" max="8194" width="4.140625" style="16" customWidth="1"/>
    <col min="8195" max="8195" width="54" style="16" customWidth="1"/>
    <col min="8196" max="8196" width="3.7109375" style="16" customWidth="1"/>
    <col min="8197" max="8197" width="90.28515625" style="16" customWidth="1"/>
    <col min="8198" max="8199" width="8.85546875" style="16"/>
    <col min="8200" max="8200" width="15.42578125" style="16" customWidth="1"/>
    <col min="8201" max="8201" width="5.140625" style="16" customWidth="1"/>
    <col min="8202" max="8203" width="8.85546875" style="16"/>
    <col min="8204" max="8204" width="3" style="16" customWidth="1"/>
    <col min="8205" max="8207" width="8.85546875" style="16"/>
    <col min="8208" max="8208" width="7" style="16" customWidth="1"/>
    <col min="8209" max="8448" width="8.85546875" style="16"/>
    <col min="8449" max="8449" width="3" style="16" customWidth="1"/>
    <col min="8450" max="8450" width="4.140625" style="16" customWidth="1"/>
    <col min="8451" max="8451" width="54" style="16" customWidth="1"/>
    <col min="8452" max="8452" width="3.7109375" style="16" customWidth="1"/>
    <col min="8453" max="8453" width="90.28515625" style="16" customWidth="1"/>
    <col min="8454" max="8455" width="8.85546875" style="16"/>
    <col min="8456" max="8456" width="15.42578125" style="16" customWidth="1"/>
    <col min="8457" max="8457" width="5.140625" style="16" customWidth="1"/>
    <col min="8458" max="8459" width="8.85546875" style="16"/>
    <col min="8460" max="8460" width="3" style="16" customWidth="1"/>
    <col min="8461" max="8463" width="8.85546875" style="16"/>
    <col min="8464" max="8464" width="7" style="16" customWidth="1"/>
    <col min="8465" max="8704" width="8.85546875" style="16"/>
    <col min="8705" max="8705" width="3" style="16" customWidth="1"/>
    <col min="8706" max="8706" width="4.140625" style="16" customWidth="1"/>
    <col min="8707" max="8707" width="54" style="16" customWidth="1"/>
    <col min="8708" max="8708" width="3.7109375" style="16" customWidth="1"/>
    <col min="8709" max="8709" width="90.28515625" style="16" customWidth="1"/>
    <col min="8710" max="8711" width="8.85546875" style="16"/>
    <col min="8712" max="8712" width="15.42578125" style="16" customWidth="1"/>
    <col min="8713" max="8713" width="5.140625" style="16" customWidth="1"/>
    <col min="8714" max="8715" width="8.85546875" style="16"/>
    <col min="8716" max="8716" width="3" style="16" customWidth="1"/>
    <col min="8717" max="8719" width="8.85546875" style="16"/>
    <col min="8720" max="8720" width="7" style="16" customWidth="1"/>
    <col min="8721" max="8960" width="8.85546875" style="16"/>
    <col min="8961" max="8961" width="3" style="16" customWidth="1"/>
    <col min="8962" max="8962" width="4.140625" style="16" customWidth="1"/>
    <col min="8963" max="8963" width="54" style="16" customWidth="1"/>
    <col min="8964" max="8964" width="3.7109375" style="16" customWidth="1"/>
    <col min="8965" max="8965" width="90.28515625" style="16" customWidth="1"/>
    <col min="8966" max="8967" width="8.85546875" style="16"/>
    <col min="8968" max="8968" width="15.42578125" style="16" customWidth="1"/>
    <col min="8969" max="8969" width="5.140625" style="16" customWidth="1"/>
    <col min="8970" max="8971" width="8.85546875" style="16"/>
    <col min="8972" max="8972" width="3" style="16" customWidth="1"/>
    <col min="8973" max="8975" width="8.85546875" style="16"/>
    <col min="8976" max="8976" width="7" style="16" customWidth="1"/>
    <col min="8977" max="9216" width="8.85546875" style="16"/>
    <col min="9217" max="9217" width="3" style="16" customWidth="1"/>
    <col min="9218" max="9218" width="4.140625" style="16" customWidth="1"/>
    <col min="9219" max="9219" width="54" style="16" customWidth="1"/>
    <col min="9220" max="9220" width="3.7109375" style="16" customWidth="1"/>
    <col min="9221" max="9221" width="90.28515625" style="16" customWidth="1"/>
    <col min="9222" max="9223" width="8.85546875" style="16"/>
    <col min="9224" max="9224" width="15.42578125" style="16" customWidth="1"/>
    <col min="9225" max="9225" width="5.140625" style="16" customWidth="1"/>
    <col min="9226" max="9227" width="8.85546875" style="16"/>
    <col min="9228" max="9228" width="3" style="16" customWidth="1"/>
    <col min="9229" max="9231" width="8.85546875" style="16"/>
    <col min="9232" max="9232" width="7" style="16" customWidth="1"/>
    <col min="9233" max="9472" width="8.85546875" style="16"/>
    <col min="9473" max="9473" width="3" style="16" customWidth="1"/>
    <col min="9474" max="9474" width="4.140625" style="16" customWidth="1"/>
    <col min="9475" max="9475" width="54" style="16" customWidth="1"/>
    <col min="9476" max="9476" width="3.7109375" style="16" customWidth="1"/>
    <col min="9477" max="9477" width="90.28515625" style="16" customWidth="1"/>
    <col min="9478" max="9479" width="8.85546875" style="16"/>
    <col min="9480" max="9480" width="15.42578125" style="16" customWidth="1"/>
    <col min="9481" max="9481" width="5.140625" style="16" customWidth="1"/>
    <col min="9482" max="9483" width="8.85546875" style="16"/>
    <col min="9484" max="9484" width="3" style="16" customWidth="1"/>
    <col min="9485" max="9487" width="8.85546875" style="16"/>
    <col min="9488" max="9488" width="7" style="16" customWidth="1"/>
    <col min="9489" max="9728" width="8.85546875" style="16"/>
    <col min="9729" max="9729" width="3" style="16" customWidth="1"/>
    <col min="9730" max="9730" width="4.140625" style="16" customWidth="1"/>
    <col min="9731" max="9731" width="54" style="16" customWidth="1"/>
    <col min="9732" max="9732" width="3.7109375" style="16" customWidth="1"/>
    <col min="9733" max="9733" width="90.28515625" style="16" customWidth="1"/>
    <col min="9734" max="9735" width="8.85546875" style="16"/>
    <col min="9736" max="9736" width="15.42578125" style="16" customWidth="1"/>
    <col min="9737" max="9737" width="5.140625" style="16" customWidth="1"/>
    <col min="9738" max="9739" width="8.85546875" style="16"/>
    <col min="9740" max="9740" width="3" style="16" customWidth="1"/>
    <col min="9741" max="9743" width="8.85546875" style="16"/>
    <col min="9744" max="9744" width="7" style="16" customWidth="1"/>
    <col min="9745" max="9984" width="8.85546875" style="16"/>
    <col min="9985" max="9985" width="3" style="16" customWidth="1"/>
    <col min="9986" max="9986" width="4.140625" style="16" customWidth="1"/>
    <col min="9987" max="9987" width="54" style="16" customWidth="1"/>
    <col min="9988" max="9988" width="3.7109375" style="16" customWidth="1"/>
    <col min="9989" max="9989" width="90.28515625" style="16" customWidth="1"/>
    <col min="9990" max="9991" width="8.85546875" style="16"/>
    <col min="9992" max="9992" width="15.42578125" style="16" customWidth="1"/>
    <col min="9993" max="9993" width="5.140625" style="16" customWidth="1"/>
    <col min="9994" max="9995" width="8.85546875" style="16"/>
    <col min="9996" max="9996" width="3" style="16" customWidth="1"/>
    <col min="9997" max="9999" width="8.85546875" style="16"/>
    <col min="10000" max="10000" width="7" style="16" customWidth="1"/>
    <col min="10001" max="10240" width="8.85546875" style="16"/>
    <col min="10241" max="10241" width="3" style="16" customWidth="1"/>
    <col min="10242" max="10242" width="4.140625" style="16" customWidth="1"/>
    <col min="10243" max="10243" width="54" style="16" customWidth="1"/>
    <col min="10244" max="10244" width="3.7109375" style="16" customWidth="1"/>
    <col min="10245" max="10245" width="90.28515625" style="16" customWidth="1"/>
    <col min="10246" max="10247" width="8.85546875" style="16"/>
    <col min="10248" max="10248" width="15.42578125" style="16" customWidth="1"/>
    <col min="10249" max="10249" width="5.140625" style="16" customWidth="1"/>
    <col min="10250" max="10251" width="8.85546875" style="16"/>
    <col min="10252" max="10252" width="3" style="16" customWidth="1"/>
    <col min="10253" max="10255" width="8.85546875" style="16"/>
    <col min="10256" max="10256" width="7" style="16" customWidth="1"/>
    <col min="10257" max="10496" width="8.85546875" style="16"/>
    <col min="10497" max="10497" width="3" style="16" customWidth="1"/>
    <col min="10498" max="10498" width="4.140625" style="16" customWidth="1"/>
    <col min="10499" max="10499" width="54" style="16" customWidth="1"/>
    <col min="10500" max="10500" width="3.7109375" style="16" customWidth="1"/>
    <col min="10501" max="10501" width="90.28515625" style="16" customWidth="1"/>
    <col min="10502" max="10503" width="8.85546875" style="16"/>
    <col min="10504" max="10504" width="15.42578125" style="16" customWidth="1"/>
    <col min="10505" max="10505" width="5.140625" style="16" customWidth="1"/>
    <col min="10506" max="10507" width="8.85546875" style="16"/>
    <col min="10508" max="10508" width="3" style="16" customWidth="1"/>
    <col min="10509" max="10511" width="8.85546875" style="16"/>
    <col min="10512" max="10512" width="7" style="16" customWidth="1"/>
    <col min="10513" max="10752" width="8.85546875" style="16"/>
    <col min="10753" max="10753" width="3" style="16" customWidth="1"/>
    <col min="10754" max="10754" width="4.140625" style="16" customWidth="1"/>
    <col min="10755" max="10755" width="54" style="16" customWidth="1"/>
    <col min="10756" max="10756" width="3.7109375" style="16" customWidth="1"/>
    <col min="10757" max="10757" width="90.28515625" style="16" customWidth="1"/>
    <col min="10758" max="10759" width="8.85546875" style="16"/>
    <col min="10760" max="10760" width="15.42578125" style="16" customWidth="1"/>
    <col min="10761" max="10761" width="5.140625" style="16" customWidth="1"/>
    <col min="10762" max="10763" width="8.85546875" style="16"/>
    <col min="10764" max="10764" width="3" style="16" customWidth="1"/>
    <col min="10765" max="10767" width="8.85546875" style="16"/>
    <col min="10768" max="10768" width="7" style="16" customWidth="1"/>
    <col min="10769" max="11008" width="8.85546875" style="16"/>
    <col min="11009" max="11009" width="3" style="16" customWidth="1"/>
    <col min="11010" max="11010" width="4.140625" style="16" customWidth="1"/>
    <col min="11011" max="11011" width="54" style="16" customWidth="1"/>
    <col min="11012" max="11012" width="3.7109375" style="16" customWidth="1"/>
    <col min="11013" max="11013" width="90.28515625" style="16" customWidth="1"/>
    <col min="11014" max="11015" width="8.85546875" style="16"/>
    <col min="11016" max="11016" width="15.42578125" style="16" customWidth="1"/>
    <col min="11017" max="11017" width="5.140625" style="16" customWidth="1"/>
    <col min="11018" max="11019" width="8.85546875" style="16"/>
    <col min="11020" max="11020" width="3" style="16" customWidth="1"/>
    <col min="11021" max="11023" width="8.85546875" style="16"/>
    <col min="11024" max="11024" width="7" style="16" customWidth="1"/>
    <col min="11025" max="11264" width="8.85546875" style="16"/>
    <col min="11265" max="11265" width="3" style="16" customWidth="1"/>
    <col min="11266" max="11266" width="4.140625" style="16" customWidth="1"/>
    <col min="11267" max="11267" width="54" style="16" customWidth="1"/>
    <col min="11268" max="11268" width="3.7109375" style="16" customWidth="1"/>
    <col min="11269" max="11269" width="90.28515625" style="16" customWidth="1"/>
    <col min="11270" max="11271" width="8.85546875" style="16"/>
    <col min="11272" max="11272" width="15.42578125" style="16" customWidth="1"/>
    <col min="11273" max="11273" width="5.140625" style="16" customWidth="1"/>
    <col min="11274" max="11275" width="8.85546875" style="16"/>
    <col min="11276" max="11276" width="3" style="16" customWidth="1"/>
    <col min="11277" max="11279" width="8.85546875" style="16"/>
    <col min="11280" max="11280" width="7" style="16" customWidth="1"/>
    <col min="11281" max="11520" width="8.85546875" style="16"/>
    <col min="11521" max="11521" width="3" style="16" customWidth="1"/>
    <col min="11522" max="11522" width="4.140625" style="16" customWidth="1"/>
    <col min="11523" max="11523" width="54" style="16" customWidth="1"/>
    <col min="11524" max="11524" width="3.7109375" style="16" customWidth="1"/>
    <col min="11525" max="11525" width="90.28515625" style="16" customWidth="1"/>
    <col min="11526" max="11527" width="8.85546875" style="16"/>
    <col min="11528" max="11528" width="15.42578125" style="16" customWidth="1"/>
    <col min="11529" max="11529" width="5.140625" style="16" customWidth="1"/>
    <col min="11530" max="11531" width="8.85546875" style="16"/>
    <col min="11532" max="11532" width="3" style="16" customWidth="1"/>
    <col min="11533" max="11535" width="8.85546875" style="16"/>
    <col min="11536" max="11536" width="7" style="16" customWidth="1"/>
    <col min="11537" max="11776" width="8.85546875" style="16"/>
    <col min="11777" max="11777" width="3" style="16" customWidth="1"/>
    <col min="11778" max="11778" width="4.140625" style="16" customWidth="1"/>
    <col min="11779" max="11779" width="54" style="16" customWidth="1"/>
    <col min="11780" max="11780" width="3.7109375" style="16" customWidth="1"/>
    <col min="11781" max="11781" width="90.28515625" style="16" customWidth="1"/>
    <col min="11782" max="11783" width="8.85546875" style="16"/>
    <col min="11784" max="11784" width="15.42578125" style="16" customWidth="1"/>
    <col min="11785" max="11785" width="5.140625" style="16" customWidth="1"/>
    <col min="11786" max="11787" width="8.85546875" style="16"/>
    <col min="11788" max="11788" width="3" style="16" customWidth="1"/>
    <col min="11789" max="11791" width="8.85546875" style="16"/>
    <col min="11792" max="11792" width="7" style="16" customWidth="1"/>
    <col min="11793" max="12032" width="8.85546875" style="16"/>
    <col min="12033" max="12033" width="3" style="16" customWidth="1"/>
    <col min="12034" max="12034" width="4.140625" style="16" customWidth="1"/>
    <col min="12035" max="12035" width="54" style="16" customWidth="1"/>
    <col min="12036" max="12036" width="3.7109375" style="16" customWidth="1"/>
    <col min="12037" max="12037" width="90.28515625" style="16" customWidth="1"/>
    <col min="12038" max="12039" width="8.85546875" style="16"/>
    <col min="12040" max="12040" width="15.42578125" style="16" customWidth="1"/>
    <col min="12041" max="12041" width="5.140625" style="16" customWidth="1"/>
    <col min="12042" max="12043" width="8.85546875" style="16"/>
    <col min="12044" max="12044" width="3" style="16" customWidth="1"/>
    <col min="12045" max="12047" width="8.85546875" style="16"/>
    <col min="12048" max="12048" width="7" style="16" customWidth="1"/>
    <col min="12049" max="12288" width="8.85546875" style="16"/>
    <col min="12289" max="12289" width="3" style="16" customWidth="1"/>
    <col min="12290" max="12290" width="4.140625" style="16" customWidth="1"/>
    <col min="12291" max="12291" width="54" style="16" customWidth="1"/>
    <col min="12292" max="12292" width="3.7109375" style="16" customWidth="1"/>
    <col min="12293" max="12293" width="90.28515625" style="16" customWidth="1"/>
    <col min="12294" max="12295" width="8.85546875" style="16"/>
    <col min="12296" max="12296" width="15.42578125" style="16" customWidth="1"/>
    <col min="12297" max="12297" width="5.140625" style="16" customWidth="1"/>
    <col min="12298" max="12299" width="8.85546875" style="16"/>
    <col min="12300" max="12300" width="3" style="16" customWidth="1"/>
    <col min="12301" max="12303" width="8.85546875" style="16"/>
    <col min="12304" max="12304" width="7" style="16" customWidth="1"/>
    <col min="12305" max="12544" width="8.85546875" style="16"/>
    <col min="12545" max="12545" width="3" style="16" customWidth="1"/>
    <col min="12546" max="12546" width="4.140625" style="16" customWidth="1"/>
    <col min="12547" max="12547" width="54" style="16" customWidth="1"/>
    <col min="12548" max="12548" width="3.7109375" style="16" customWidth="1"/>
    <col min="12549" max="12549" width="90.28515625" style="16" customWidth="1"/>
    <col min="12550" max="12551" width="8.85546875" style="16"/>
    <col min="12552" max="12552" width="15.42578125" style="16" customWidth="1"/>
    <col min="12553" max="12553" width="5.140625" style="16" customWidth="1"/>
    <col min="12554" max="12555" width="8.85546875" style="16"/>
    <col min="12556" max="12556" width="3" style="16" customWidth="1"/>
    <col min="12557" max="12559" width="8.85546875" style="16"/>
    <col min="12560" max="12560" width="7" style="16" customWidth="1"/>
    <col min="12561" max="12800" width="8.85546875" style="16"/>
    <col min="12801" max="12801" width="3" style="16" customWidth="1"/>
    <col min="12802" max="12802" width="4.140625" style="16" customWidth="1"/>
    <col min="12803" max="12803" width="54" style="16" customWidth="1"/>
    <col min="12804" max="12804" width="3.7109375" style="16" customWidth="1"/>
    <col min="12805" max="12805" width="90.28515625" style="16" customWidth="1"/>
    <col min="12806" max="12807" width="8.85546875" style="16"/>
    <col min="12808" max="12808" width="15.42578125" style="16" customWidth="1"/>
    <col min="12809" max="12809" width="5.140625" style="16" customWidth="1"/>
    <col min="12810" max="12811" width="8.85546875" style="16"/>
    <col min="12812" max="12812" width="3" style="16" customWidth="1"/>
    <col min="12813" max="12815" width="8.85546875" style="16"/>
    <col min="12816" max="12816" width="7" style="16" customWidth="1"/>
    <col min="12817" max="13056" width="8.85546875" style="16"/>
    <col min="13057" max="13057" width="3" style="16" customWidth="1"/>
    <col min="13058" max="13058" width="4.140625" style="16" customWidth="1"/>
    <col min="13059" max="13059" width="54" style="16" customWidth="1"/>
    <col min="13060" max="13060" width="3.7109375" style="16" customWidth="1"/>
    <col min="13061" max="13061" width="90.28515625" style="16" customWidth="1"/>
    <col min="13062" max="13063" width="8.85546875" style="16"/>
    <col min="13064" max="13064" width="15.42578125" style="16" customWidth="1"/>
    <col min="13065" max="13065" width="5.140625" style="16" customWidth="1"/>
    <col min="13066" max="13067" width="8.85546875" style="16"/>
    <col min="13068" max="13068" width="3" style="16" customWidth="1"/>
    <col min="13069" max="13071" width="8.85546875" style="16"/>
    <col min="13072" max="13072" width="7" style="16" customWidth="1"/>
    <col min="13073" max="13312" width="8.85546875" style="16"/>
    <col min="13313" max="13313" width="3" style="16" customWidth="1"/>
    <col min="13314" max="13314" width="4.140625" style="16" customWidth="1"/>
    <col min="13315" max="13315" width="54" style="16" customWidth="1"/>
    <col min="13316" max="13316" width="3.7109375" style="16" customWidth="1"/>
    <col min="13317" max="13317" width="90.28515625" style="16" customWidth="1"/>
    <col min="13318" max="13319" width="8.85546875" style="16"/>
    <col min="13320" max="13320" width="15.42578125" style="16" customWidth="1"/>
    <col min="13321" max="13321" width="5.140625" style="16" customWidth="1"/>
    <col min="13322" max="13323" width="8.85546875" style="16"/>
    <col min="13324" max="13324" width="3" style="16" customWidth="1"/>
    <col min="13325" max="13327" width="8.85546875" style="16"/>
    <col min="13328" max="13328" width="7" style="16" customWidth="1"/>
    <col min="13329" max="13568" width="8.85546875" style="16"/>
    <col min="13569" max="13569" width="3" style="16" customWidth="1"/>
    <col min="13570" max="13570" width="4.140625" style="16" customWidth="1"/>
    <col min="13571" max="13571" width="54" style="16" customWidth="1"/>
    <col min="13572" max="13572" width="3.7109375" style="16" customWidth="1"/>
    <col min="13573" max="13573" width="90.28515625" style="16" customWidth="1"/>
    <col min="13574" max="13575" width="8.85546875" style="16"/>
    <col min="13576" max="13576" width="15.42578125" style="16" customWidth="1"/>
    <col min="13577" max="13577" width="5.140625" style="16" customWidth="1"/>
    <col min="13578" max="13579" width="8.85546875" style="16"/>
    <col min="13580" max="13580" width="3" style="16" customWidth="1"/>
    <col min="13581" max="13583" width="8.85546875" style="16"/>
    <col min="13584" max="13584" width="7" style="16" customWidth="1"/>
    <col min="13585" max="13824" width="8.85546875" style="16"/>
    <col min="13825" max="13825" width="3" style="16" customWidth="1"/>
    <col min="13826" max="13826" width="4.140625" style="16" customWidth="1"/>
    <col min="13827" max="13827" width="54" style="16" customWidth="1"/>
    <col min="13828" max="13828" width="3.7109375" style="16" customWidth="1"/>
    <col min="13829" max="13829" width="90.28515625" style="16" customWidth="1"/>
    <col min="13830" max="13831" width="8.85546875" style="16"/>
    <col min="13832" max="13832" width="15.42578125" style="16" customWidth="1"/>
    <col min="13833" max="13833" width="5.140625" style="16" customWidth="1"/>
    <col min="13834" max="13835" width="8.85546875" style="16"/>
    <col min="13836" max="13836" width="3" style="16" customWidth="1"/>
    <col min="13837" max="13839" width="8.85546875" style="16"/>
    <col min="13840" max="13840" width="7" style="16" customWidth="1"/>
    <col min="13841" max="14080" width="8.85546875" style="16"/>
    <col min="14081" max="14081" width="3" style="16" customWidth="1"/>
    <col min="14082" max="14082" width="4.140625" style="16" customWidth="1"/>
    <col min="14083" max="14083" width="54" style="16" customWidth="1"/>
    <col min="14084" max="14084" width="3.7109375" style="16" customWidth="1"/>
    <col min="14085" max="14085" width="90.28515625" style="16" customWidth="1"/>
    <col min="14086" max="14087" width="8.85546875" style="16"/>
    <col min="14088" max="14088" width="15.42578125" style="16" customWidth="1"/>
    <col min="14089" max="14089" width="5.140625" style="16" customWidth="1"/>
    <col min="14090" max="14091" width="8.85546875" style="16"/>
    <col min="14092" max="14092" width="3" style="16" customWidth="1"/>
    <col min="14093" max="14095" width="8.85546875" style="16"/>
    <col min="14096" max="14096" width="7" style="16" customWidth="1"/>
    <col min="14097" max="14336" width="8.85546875" style="16"/>
    <col min="14337" max="14337" width="3" style="16" customWidth="1"/>
    <col min="14338" max="14338" width="4.140625" style="16" customWidth="1"/>
    <col min="14339" max="14339" width="54" style="16" customWidth="1"/>
    <col min="14340" max="14340" width="3.7109375" style="16" customWidth="1"/>
    <col min="14341" max="14341" width="90.28515625" style="16" customWidth="1"/>
    <col min="14342" max="14343" width="8.85546875" style="16"/>
    <col min="14344" max="14344" width="15.42578125" style="16" customWidth="1"/>
    <col min="14345" max="14345" width="5.140625" style="16" customWidth="1"/>
    <col min="14346" max="14347" width="8.85546875" style="16"/>
    <col min="14348" max="14348" width="3" style="16" customWidth="1"/>
    <col min="14349" max="14351" width="8.85546875" style="16"/>
    <col min="14352" max="14352" width="7" style="16" customWidth="1"/>
    <col min="14353" max="14592" width="8.85546875" style="16"/>
    <col min="14593" max="14593" width="3" style="16" customWidth="1"/>
    <col min="14594" max="14594" width="4.140625" style="16" customWidth="1"/>
    <col min="14595" max="14595" width="54" style="16" customWidth="1"/>
    <col min="14596" max="14596" width="3.7109375" style="16" customWidth="1"/>
    <col min="14597" max="14597" width="90.28515625" style="16" customWidth="1"/>
    <col min="14598" max="14599" width="8.85546875" style="16"/>
    <col min="14600" max="14600" width="15.42578125" style="16" customWidth="1"/>
    <col min="14601" max="14601" width="5.140625" style="16" customWidth="1"/>
    <col min="14602" max="14603" width="8.85546875" style="16"/>
    <col min="14604" max="14604" width="3" style="16" customWidth="1"/>
    <col min="14605" max="14607" width="8.85546875" style="16"/>
    <col min="14608" max="14608" width="7" style="16" customWidth="1"/>
    <col min="14609" max="14848" width="8.85546875" style="16"/>
    <col min="14849" max="14849" width="3" style="16" customWidth="1"/>
    <col min="14850" max="14850" width="4.140625" style="16" customWidth="1"/>
    <col min="14851" max="14851" width="54" style="16" customWidth="1"/>
    <col min="14852" max="14852" width="3.7109375" style="16" customWidth="1"/>
    <col min="14853" max="14853" width="90.28515625" style="16" customWidth="1"/>
    <col min="14854" max="14855" width="8.85546875" style="16"/>
    <col min="14856" max="14856" width="15.42578125" style="16" customWidth="1"/>
    <col min="14857" max="14857" width="5.140625" style="16" customWidth="1"/>
    <col min="14858" max="14859" width="8.85546875" style="16"/>
    <col min="14860" max="14860" width="3" style="16" customWidth="1"/>
    <col min="14861" max="14863" width="8.85546875" style="16"/>
    <col min="14864" max="14864" width="7" style="16" customWidth="1"/>
    <col min="14865" max="15104" width="8.85546875" style="16"/>
    <col min="15105" max="15105" width="3" style="16" customWidth="1"/>
    <col min="15106" max="15106" width="4.140625" style="16" customWidth="1"/>
    <col min="15107" max="15107" width="54" style="16" customWidth="1"/>
    <col min="15108" max="15108" width="3.7109375" style="16" customWidth="1"/>
    <col min="15109" max="15109" width="90.28515625" style="16" customWidth="1"/>
    <col min="15110" max="15111" width="8.85546875" style="16"/>
    <col min="15112" max="15112" width="15.42578125" style="16" customWidth="1"/>
    <col min="15113" max="15113" width="5.140625" style="16" customWidth="1"/>
    <col min="15114" max="15115" width="8.85546875" style="16"/>
    <col min="15116" max="15116" width="3" style="16" customWidth="1"/>
    <col min="15117" max="15119" width="8.85546875" style="16"/>
    <col min="15120" max="15120" width="7" style="16" customWidth="1"/>
    <col min="15121" max="15360" width="8.85546875" style="16"/>
    <col min="15361" max="15361" width="3" style="16" customWidth="1"/>
    <col min="15362" max="15362" width="4.140625" style="16" customWidth="1"/>
    <col min="15363" max="15363" width="54" style="16" customWidth="1"/>
    <col min="15364" max="15364" width="3.7109375" style="16" customWidth="1"/>
    <col min="15365" max="15365" width="90.28515625" style="16" customWidth="1"/>
    <col min="15366" max="15367" width="8.85546875" style="16"/>
    <col min="15368" max="15368" width="15.42578125" style="16" customWidth="1"/>
    <col min="15369" max="15369" width="5.140625" style="16" customWidth="1"/>
    <col min="15370" max="15371" width="8.85546875" style="16"/>
    <col min="15372" max="15372" width="3" style="16" customWidth="1"/>
    <col min="15373" max="15375" width="8.85546875" style="16"/>
    <col min="15376" max="15376" width="7" style="16" customWidth="1"/>
    <col min="15377" max="15616" width="8.85546875" style="16"/>
    <col min="15617" max="15617" width="3" style="16" customWidth="1"/>
    <col min="15618" max="15618" width="4.140625" style="16" customWidth="1"/>
    <col min="15619" max="15619" width="54" style="16" customWidth="1"/>
    <col min="15620" max="15620" width="3.7109375" style="16" customWidth="1"/>
    <col min="15621" max="15621" width="90.28515625" style="16" customWidth="1"/>
    <col min="15622" max="15623" width="8.85546875" style="16"/>
    <col min="15624" max="15624" width="15.42578125" style="16" customWidth="1"/>
    <col min="15625" max="15625" width="5.140625" style="16" customWidth="1"/>
    <col min="15626" max="15627" width="8.85546875" style="16"/>
    <col min="15628" max="15628" width="3" style="16" customWidth="1"/>
    <col min="15629" max="15631" width="8.85546875" style="16"/>
    <col min="15632" max="15632" width="7" style="16" customWidth="1"/>
    <col min="15633" max="15872" width="8.85546875" style="16"/>
    <col min="15873" max="15873" width="3" style="16" customWidth="1"/>
    <col min="15874" max="15874" width="4.140625" style="16" customWidth="1"/>
    <col min="15875" max="15875" width="54" style="16" customWidth="1"/>
    <col min="15876" max="15876" width="3.7109375" style="16" customWidth="1"/>
    <col min="15877" max="15877" width="90.28515625" style="16" customWidth="1"/>
    <col min="15878" max="15879" width="8.85546875" style="16"/>
    <col min="15880" max="15880" width="15.42578125" style="16" customWidth="1"/>
    <col min="15881" max="15881" width="5.140625" style="16" customWidth="1"/>
    <col min="15882" max="15883" width="8.85546875" style="16"/>
    <col min="15884" max="15884" width="3" style="16" customWidth="1"/>
    <col min="15885" max="15887" width="8.85546875" style="16"/>
    <col min="15888" max="15888" width="7" style="16" customWidth="1"/>
    <col min="15889" max="16128" width="8.85546875" style="16"/>
    <col min="16129" max="16129" width="3" style="16" customWidth="1"/>
    <col min="16130" max="16130" width="4.140625" style="16" customWidth="1"/>
    <col min="16131" max="16131" width="54" style="16" customWidth="1"/>
    <col min="16132" max="16132" width="3.7109375" style="16" customWidth="1"/>
    <col min="16133" max="16133" width="90.28515625" style="16" customWidth="1"/>
    <col min="16134" max="16135" width="8.85546875" style="16"/>
    <col min="16136" max="16136" width="15.42578125" style="16" customWidth="1"/>
    <col min="16137" max="16137" width="5.140625" style="16" customWidth="1"/>
    <col min="16138" max="16139" width="8.85546875" style="16"/>
    <col min="16140" max="16140" width="3" style="16" customWidth="1"/>
    <col min="16141" max="16143" width="8.85546875" style="16"/>
    <col min="16144" max="16144" width="7" style="16" customWidth="1"/>
    <col min="16145" max="16384" width="8.85546875" style="16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7" customFormat="1" x14ac:dyDescent="0.25">
      <c r="E30" s="16"/>
      <c r="F30" s="16"/>
      <c r="G30" s="16"/>
      <c r="H30" s="16"/>
    </row>
    <row r="31" spans="5:8" s="17" customFormat="1" x14ac:dyDescent="0.25">
      <c r="E31" s="16"/>
      <c r="F31" s="16"/>
      <c r="G31" s="16"/>
      <c r="H31" s="16"/>
    </row>
    <row r="32" spans="5:8" s="17" customFormat="1" x14ac:dyDescent="0.25"/>
    <row r="40" spans="2:3" x14ac:dyDescent="0.25">
      <c r="B40" s="18"/>
      <c r="C40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91BB-4A0E-4BE6-8912-D01E48B040C6}">
  <sheetPr codeName="Sheet1"/>
  <dimension ref="A1:Q127"/>
  <sheetViews>
    <sheetView tabSelected="1" workbookViewId="0">
      <pane xSplit="7" ySplit="4" topLeftCell="H5" activePane="bottomRight" state="frozenSplit"/>
      <selection pane="topRight" activeCell="H1" sqref="H1"/>
      <selection pane="bottomLeft" activeCell="A5" sqref="A5"/>
      <selection pane="bottomRight"/>
    </sheetView>
  </sheetViews>
  <sheetFormatPr defaultRowHeight="15" x14ac:dyDescent="0.25"/>
  <cols>
    <col min="1" max="6" width="3" style="15" customWidth="1"/>
    <col min="7" max="7" width="40.140625" style="15" customWidth="1"/>
    <col min="8" max="8" width="2.28515625" style="15" customWidth="1"/>
    <col min="9" max="9" width="15" style="15" bestFit="1" customWidth="1"/>
    <col min="10" max="10" width="10.7109375" style="15" bestFit="1" customWidth="1"/>
    <col min="11" max="11" width="18.85546875" style="15" bestFit="1" customWidth="1"/>
    <col min="12" max="12" width="28.42578125" style="15" bestFit="1" customWidth="1"/>
    <col min="13" max="13" width="30.7109375" style="15" customWidth="1"/>
    <col min="14" max="14" width="8" style="15" bestFit="1" customWidth="1"/>
    <col min="15" max="15" width="30.7109375" style="15" customWidth="1"/>
    <col min="16" max="16" width="12.7109375" style="15" bestFit="1" customWidth="1"/>
    <col min="17" max="17" width="12.42578125" style="15" bestFit="1" customWidth="1"/>
  </cols>
  <sheetData>
    <row r="1" spans="1:17" x14ac:dyDescent="0.25">
      <c r="A1" s="3" t="s">
        <v>1</v>
      </c>
      <c r="B1" s="3"/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0" t="s">
        <v>0</v>
      </c>
    </row>
    <row r="2" spans="1:17" x14ac:dyDescent="0.25">
      <c r="A2" s="3" t="s">
        <v>2</v>
      </c>
      <c r="B2" s="3"/>
      <c r="C2" s="3"/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1">
        <v>43038</v>
      </c>
    </row>
    <row r="3" spans="1:17" x14ac:dyDescent="0.25">
      <c r="A3" s="3" t="s">
        <v>4</v>
      </c>
      <c r="B3" s="3"/>
      <c r="C3" s="3"/>
      <c r="D3" s="3"/>
      <c r="E3" s="3"/>
      <c r="F3" s="3"/>
      <c r="G3" s="3"/>
      <c r="H3" s="1"/>
      <c r="I3" s="1"/>
      <c r="J3" s="1"/>
      <c r="K3" s="1"/>
      <c r="L3" s="1"/>
      <c r="M3" s="1"/>
      <c r="N3" s="1"/>
      <c r="O3" s="1"/>
      <c r="P3" s="1"/>
      <c r="Q3" s="10" t="s">
        <v>3</v>
      </c>
    </row>
    <row r="4" spans="1:17" s="14" customFormat="1" ht="15.75" thickBot="1" x14ac:dyDescent="0.3">
      <c r="A4" s="12"/>
      <c r="B4" s="12"/>
      <c r="C4" s="12"/>
      <c r="D4" s="12"/>
      <c r="E4" s="12"/>
      <c r="F4" s="12"/>
      <c r="G4" s="12"/>
      <c r="H4" s="12"/>
      <c r="I4" s="13" t="s">
        <v>5</v>
      </c>
      <c r="J4" s="13" t="s">
        <v>6</v>
      </c>
      <c r="K4" s="13" t="s">
        <v>7</v>
      </c>
      <c r="L4" s="13" t="s">
        <v>8</v>
      </c>
      <c r="M4" s="13" t="s">
        <v>9</v>
      </c>
      <c r="N4" s="13" t="s">
        <v>10</v>
      </c>
      <c r="O4" s="13" t="s">
        <v>11</v>
      </c>
      <c r="P4" s="13" t="s">
        <v>12</v>
      </c>
      <c r="Q4" s="13" t="s">
        <v>13</v>
      </c>
    </row>
    <row r="5" spans="1:17" ht="15.75" thickTop="1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2"/>
      <c r="K5" s="1"/>
      <c r="L5" s="1"/>
      <c r="M5" s="1"/>
      <c r="N5" s="1"/>
      <c r="O5" s="1"/>
      <c r="P5" s="4"/>
      <c r="Q5" s="4"/>
    </row>
    <row r="6" spans="1:17" x14ac:dyDescent="0.25">
      <c r="A6" s="1"/>
      <c r="B6" s="1"/>
      <c r="C6" s="1"/>
      <c r="D6" s="1" t="s">
        <v>15</v>
      </c>
      <c r="E6" s="1"/>
      <c r="F6" s="1"/>
      <c r="G6" s="1"/>
      <c r="H6" s="1"/>
      <c r="I6" s="1"/>
      <c r="J6" s="2"/>
      <c r="K6" s="1"/>
      <c r="L6" s="1"/>
      <c r="M6" s="1"/>
      <c r="N6" s="1"/>
      <c r="O6" s="1"/>
      <c r="P6" s="4"/>
      <c r="Q6" s="4"/>
    </row>
    <row r="7" spans="1:17" x14ac:dyDescent="0.25">
      <c r="A7" s="1"/>
      <c r="B7" s="1"/>
      <c r="C7" s="1"/>
      <c r="D7" s="1"/>
      <c r="E7" s="1" t="s">
        <v>16</v>
      </c>
      <c r="F7" s="1"/>
      <c r="G7" s="1"/>
      <c r="H7" s="1"/>
      <c r="I7" s="1"/>
      <c r="J7" s="2"/>
      <c r="K7" s="1"/>
      <c r="L7" s="1"/>
      <c r="M7" s="1"/>
      <c r="N7" s="1"/>
      <c r="O7" s="1"/>
      <c r="P7" s="4"/>
      <c r="Q7" s="4"/>
    </row>
    <row r="8" spans="1:17" x14ac:dyDescent="0.25">
      <c r="A8" s="1"/>
      <c r="B8" s="1"/>
      <c r="C8" s="1"/>
      <c r="D8" s="1"/>
      <c r="E8" s="1"/>
      <c r="F8" s="1" t="s">
        <v>17</v>
      </c>
      <c r="G8" s="1"/>
      <c r="H8" s="1"/>
      <c r="I8" s="1"/>
      <c r="J8" s="2"/>
      <c r="K8" s="1"/>
      <c r="L8" s="1"/>
      <c r="M8" s="1"/>
      <c r="N8" s="1"/>
      <c r="O8" s="1"/>
      <c r="P8" s="4"/>
      <c r="Q8" s="4"/>
    </row>
    <row r="9" spans="1:17" ht="15.75" thickBot="1" x14ac:dyDescent="0.3">
      <c r="A9" s="1"/>
      <c r="B9" s="1"/>
      <c r="C9" s="1"/>
      <c r="D9" s="1"/>
      <c r="E9" s="1"/>
      <c r="F9" s="1"/>
      <c r="G9" s="1"/>
      <c r="H9" s="1"/>
      <c r="I9" s="1" t="s">
        <v>66</v>
      </c>
      <c r="J9" s="2">
        <v>42857</v>
      </c>
      <c r="K9" s="1" t="s">
        <v>71</v>
      </c>
      <c r="L9" s="1" t="s">
        <v>85</v>
      </c>
      <c r="M9" s="1" t="s">
        <v>109</v>
      </c>
      <c r="N9" s="3"/>
      <c r="O9" s="1" t="s">
        <v>159</v>
      </c>
      <c r="P9" s="7">
        <v>4275</v>
      </c>
      <c r="Q9" s="7">
        <f>ROUND(Q8+P9,5)</f>
        <v>4275</v>
      </c>
    </row>
    <row r="10" spans="1:17" ht="15.75" thickBot="1" x14ac:dyDescent="0.3">
      <c r="A10" s="1"/>
      <c r="B10" s="1"/>
      <c r="C10" s="1"/>
      <c r="D10" s="1"/>
      <c r="E10" s="1"/>
      <c r="F10" s="1" t="s">
        <v>18</v>
      </c>
      <c r="G10" s="1"/>
      <c r="H10" s="1"/>
      <c r="I10" s="1"/>
      <c r="J10" s="2"/>
      <c r="K10" s="1"/>
      <c r="L10" s="1"/>
      <c r="M10" s="1"/>
      <c r="N10" s="1"/>
      <c r="O10" s="1"/>
      <c r="P10" s="6">
        <f>ROUND(SUM(P8:P9),5)</f>
        <v>4275</v>
      </c>
      <c r="Q10" s="6">
        <f>Q9</f>
        <v>4275</v>
      </c>
    </row>
    <row r="11" spans="1:17" x14ac:dyDescent="0.25">
      <c r="A11" s="1"/>
      <c r="B11" s="1"/>
      <c r="C11" s="1"/>
      <c r="D11" s="1"/>
      <c r="E11" s="1" t="s">
        <v>19</v>
      </c>
      <c r="F11" s="1"/>
      <c r="G11" s="1"/>
      <c r="H11" s="1"/>
      <c r="I11" s="1"/>
      <c r="J11" s="2"/>
      <c r="K11" s="1"/>
      <c r="L11" s="1"/>
      <c r="M11" s="1"/>
      <c r="N11" s="1"/>
      <c r="O11" s="1"/>
      <c r="P11" s="4">
        <f>P10</f>
        <v>4275</v>
      </c>
      <c r="Q11" s="4">
        <f>Q10</f>
        <v>4275</v>
      </c>
    </row>
    <row r="12" spans="1:17" x14ac:dyDescent="0.25">
      <c r="A12" s="1"/>
      <c r="B12" s="1"/>
      <c r="C12" s="1"/>
      <c r="D12" s="1"/>
      <c r="E12" s="1" t="s">
        <v>20</v>
      </c>
      <c r="F12" s="1"/>
      <c r="G12" s="1"/>
      <c r="H12" s="1"/>
      <c r="I12" s="1"/>
      <c r="J12" s="2"/>
      <c r="K12" s="1"/>
      <c r="L12" s="1"/>
      <c r="M12" s="1"/>
      <c r="N12" s="1"/>
      <c r="O12" s="1"/>
      <c r="P12" s="4"/>
      <c r="Q12" s="4"/>
    </row>
    <row r="13" spans="1:17" x14ac:dyDescent="0.25">
      <c r="A13" s="1"/>
      <c r="B13" s="1"/>
      <c r="C13" s="1"/>
      <c r="D13" s="1"/>
      <c r="E13" s="1"/>
      <c r="F13" s="1" t="s">
        <v>21</v>
      </c>
      <c r="G13" s="1"/>
      <c r="H13" s="1"/>
      <c r="I13" s="1"/>
      <c r="J13" s="2"/>
      <c r="K13" s="1"/>
      <c r="L13" s="1"/>
      <c r="M13" s="1"/>
      <c r="N13" s="1"/>
      <c r="O13" s="1"/>
      <c r="P13" s="4"/>
      <c r="Q13" s="4"/>
    </row>
    <row r="14" spans="1:17" x14ac:dyDescent="0.25">
      <c r="A14" s="1"/>
      <c r="B14" s="1"/>
      <c r="C14" s="1"/>
      <c r="D14" s="1"/>
      <c r="E14" s="1"/>
      <c r="F14" s="1"/>
      <c r="G14" s="1" t="s">
        <v>22</v>
      </c>
      <c r="H14" s="1"/>
      <c r="I14" s="1"/>
      <c r="J14" s="2"/>
      <c r="K14" s="1"/>
      <c r="L14" s="1"/>
      <c r="M14" s="1"/>
      <c r="N14" s="1"/>
      <c r="O14" s="1"/>
      <c r="P14" s="4"/>
      <c r="Q14" s="4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 t="s">
        <v>66</v>
      </c>
      <c r="J15" s="2">
        <v>42675</v>
      </c>
      <c r="K15" s="1" t="s">
        <v>72</v>
      </c>
      <c r="L15" s="1" t="s">
        <v>86</v>
      </c>
      <c r="M15" s="1" t="s">
        <v>110</v>
      </c>
      <c r="N15" s="3"/>
      <c r="O15" s="1" t="s">
        <v>159</v>
      </c>
      <c r="P15" s="4">
        <v>300</v>
      </c>
      <c r="Q15" s="4">
        <f>ROUND(Q14+P15,5)</f>
        <v>300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 t="s">
        <v>66</v>
      </c>
      <c r="J16" s="2">
        <v>42855</v>
      </c>
      <c r="K16" s="1" t="s">
        <v>73</v>
      </c>
      <c r="L16" s="1"/>
      <c r="M16" s="1" t="s">
        <v>110</v>
      </c>
      <c r="N16" s="3"/>
      <c r="O16" s="1" t="s">
        <v>159</v>
      </c>
      <c r="P16" s="4">
        <v>945</v>
      </c>
      <c r="Q16" s="4">
        <f>ROUND(Q15+P16,5)</f>
        <v>1245</v>
      </c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 t="s">
        <v>66</v>
      </c>
      <c r="J17" s="2">
        <v>42943</v>
      </c>
      <c r="K17" s="1" t="s">
        <v>74</v>
      </c>
      <c r="L17" s="1" t="s">
        <v>87</v>
      </c>
      <c r="M17" s="1" t="s">
        <v>111</v>
      </c>
      <c r="N17" s="3"/>
      <c r="O17" s="1" t="s">
        <v>159</v>
      </c>
      <c r="P17" s="4">
        <v>780</v>
      </c>
      <c r="Q17" s="4">
        <f>ROUND(Q16+P17,5)</f>
        <v>2025</v>
      </c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 t="s">
        <v>66</v>
      </c>
      <c r="J18" s="2">
        <v>42943</v>
      </c>
      <c r="K18" s="1" t="s">
        <v>75</v>
      </c>
      <c r="L18" s="1" t="s">
        <v>88</v>
      </c>
      <c r="M18" s="1" t="s">
        <v>110</v>
      </c>
      <c r="N18" s="3"/>
      <c r="O18" s="1" t="s">
        <v>159</v>
      </c>
      <c r="P18" s="4">
        <v>1200</v>
      </c>
      <c r="Q18" s="4">
        <f>ROUND(Q17+P18,5)</f>
        <v>3225</v>
      </c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 t="s">
        <v>66</v>
      </c>
      <c r="J19" s="2">
        <v>42948</v>
      </c>
      <c r="K19" s="1" t="s">
        <v>76</v>
      </c>
      <c r="L19" s="1" t="s">
        <v>89</v>
      </c>
      <c r="M19" s="1" t="s">
        <v>110</v>
      </c>
      <c r="N19" s="3"/>
      <c r="O19" s="1" t="s">
        <v>159</v>
      </c>
      <c r="P19" s="4">
        <v>300</v>
      </c>
      <c r="Q19" s="4">
        <f>ROUND(Q18+P19,5)</f>
        <v>3525</v>
      </c>
    </row>
    <row r="20" spans="1:17" ht="15.75" thickBot="1" x14ac:dyDescent="0.3">
      <c r="A20" s="1"/>
      <c r="B20" s="1"/>
      <c r="C20" s="1"/>
      <c r="D20" s="1"/>
      <c r="E20" s="1"/>
      <c r="F20" s="1"/>
      <c r="G20" s="1"/>
      <c r="H20" s="1"/>
      <c r="I20" s="1" t="s">
        <v>66</v>
      </c>
      <c r="J20" s="2">
        <v>43006</v>
      </c>
      <c r="K20" s="1" t="s">
        <v>77</v>
      </c>
      <c r="L20" s="1" t="s">
        <v>90</v>
      </c>
      <c r="M20" s="1" t="s">
        <v>110</v>
      </c>
      <c r="N20" s="3"/>
      <c r="O20" s="1" t="s">
        <v>159</v>
      </c>
      <c r="P20" s="5">
        <v>300</v>
      </c>
      <c r="Q20" s="5">
        <f>ROUND(Q19+P20,5)</f>
        <v>3825</v>
      </c>
    </row>
    <row r="21" spans="1:17" x14ac:dyDescent="0.25">
      <c r="A21" s="1"/>
      <c r="B21" s="1"/>
      <c r="C21" s="1"/>
      <c r="D21" s="1"/>
      <c r="E21" s="1"/>
      <c r="F21" s="1"/>
      <c r="G21" s="1" t="s">
        <v>23</v>
      </c>
      <c r="H21" s="1"/>
      <c r="I21" s="1"/>
      <c r="J21" s="2"/>
      <c r="K21" s="1"/>
      <c r="L21" s="1"/>
      <c r="M21" s="1"/>
      <c r="N21" s="1"/>
      <c r="O21" s="1"/>
      <c r="P21" s="4">
        <f>ROUND(SUM(P14:P20),5)</f>
        <v>3825</v>
      </c>
      <c r="Q21" s="4">
        <f>Q20</f>
        <v>3825</v>
      </c>
    </row>
    <row r="22" spans="1:17" x14ac:dyDescent="0.25">
      <c r="A22" s="1"/>
      <c r="B22" s="1"/>
      <c r="C22" s="1"/>
      <c r="D22" s="1"/>
      <c r="E22" s="1"/>
      <c r="F22" s="1"/>
      <c r="G22" s="1" t="s">
        <v>24</v>
      </c>
      <c r="H22" s="1"/>
      <c r="I22" s="1"/>
      <c r="J22" s="2"/>
      <c r="K22" s="1"/>
      <c r="L22" s="1"/>
      <c r="M22" s="1"/>
      <c r="N22" s="1"/>
      <c r="O22" s="1"/>
      <c r="P22" s="4"/>
      <c r="Q22" s="4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 t="s">
        <v>66</v>
      </c>
      <c r="J23" s="2">
        <v>42769</v>
      </c>
      <c r="K23" s="1" t="s">
        <v>78</v>
      </c>
      <c r="L23" s="1" t="s">
        <v>91</v>
      </c>
      <c r="M23" s="1" t="s">
        <v>112</v>
      </c>
      <c r="N23" s="3"/>
      <c r="O23" s="1" t="s">
        <v>159</v>
      </c>
      <c r="P23" s="4">
        <v>725</v>
      </c>
      <c r="Q23" s="4">
        <f>ROUND(Q22+P23,5)</f>
        <v>725</v>
      </c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 t="s">
        <v>66</v>
      </c>
      <c r="J24" s="2">
        <v>42855</v>
      </c>
      <c r="K24" s="1" t="s">
        <v>79</v>
      </c>
      <c r="L24" s="1"/>
      <c r="M24" s="1" t="s">
        <v>113</v>
      </c>
      <c r="N24" s="3"/>
      <c r="O24" s="1" t="s">
        <v>159</v>
      </c>
      <c r="P24" s="4">
        <v>710</v>
      </c>
      <c r="Q24" s="4">
        <f>ROUND(Q23+P24,5)</f>
        <v>1435</v>
      </c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 t="s">
        <v>66</v>
      </c>
      <c r="J25" s="2">
        <v>42917</v>
      </c>
      <c r="K25" s="1" t="s">
        <v>80</v>
      </c>
      <c r="L25" s="1" t="s">
        <v>91</v>
      </c>
      <c r="M25" s="1" t="s">
        <v>114</v>
      </c>
      <c r="N25" s="3"/>
      <c r="O25" s="1" t="s">
        <v>159</v>
      </c>
      <c r="P25" s="4">
        <v>595</v>
      </c>
      <c r="Q25" s="4">
        <f>ROUND(Q24+P25,5)</f>
        <v>2030</v>
      </c>
    </row>
    <row r="26" spans="1:17" ht="15.75" thickBot="1" x14ac:dyDescent="0.3">
      <c r="A26" s="1"/>
      <c r="B26" s="1"/>
      <c r="C26" s="1"/>
      <c r="D26" s="1"/>
      <c r="E26" s="1"/>
      <c r="F26" s="1"/>
      <c r="G26" s="1"/>
      <c r="H26" s="1"/>
      <c r="I26" s="1" t="s">
        <v>67</v>
      </c>
      <c r="J26" s="2">
        <v>43034</v>
      </c>
      <c r="K26" s="1" t="s">
        <v>79</v>
      </c>
      <c r="L26" s="1" t="s">
        <v>91</v>
      </c>
      <c r="M26" s="1" t="s">
        <v>115</v>
      </c>
      <c r="N26" s="3"/>
      <c r="O26" s="1" t="s">
        <v>160</v>
      </c>
      <c r="P26" s="7">
        <v>375</v>
      </c>
      <c r="Q26" s="7">
        <f>ROUND(Q25+P26,5)</f>
        <v>2405</v>
      </c>
    </row>
    <row r="27" spans="1:17" ht="15.75" thickBot="1" x14ac:dyDescent="0.3">
      <c r="A27" s="1"/>
      <c r="B27" s="1"/>
      <c r="C27" s="1"/>
      <c r="D27" s="1"/>
      <c r="E27" s="1"/>
      <c r="F27" s="1"/>
      <c r="G27" s="1" t="s">
        <v>25</v>
      </c>
      <c r="H27" s="1"/>
      <c r="I27" s="1"/>
      <c r="J27" s="2"/>
      <c r="K27" s="1"/>
      <c r="L27" s="1"/>
      <c r="M27" s="1"/>
      <c r="N27" s="1"/>
      <c r="O27" s="1"/>
      <c r="P27" s="8">
        <f>ROUND(SUM(P22:P26),5)</f>
        <v>2405</v>
      </c>
      <c r="Q27" s="8">
        <f>Q26</f>
        <v>2405</v>
      </c>
    </row>
    <row r="28" spans="1:17" ht="15.75" thickBot="1" x14ac:dyDescent="0.3">
      <c r="A28" s="1"/>
      <c r="B28" s="1"/>
      <c r="C28" s="1"/>
      <c r="D28" s="1"/>
      <c r="E28" s="1"/>
      <c r="F28" s="1" t="s">
        <v>26</v>
      </c>
      <c r="G28" s="1"/>
      <c r="H28" s="1"/>
      <c r="I28" s="1"/>
      <c r="J28" s="2"/>
      <c r="K28" s="1"/>
      <c r="L28" s="1"/>
      <c r="M28" s="1"/>
      <c r="N28" s="1"/>
      <c r="O28" s="1"/>
      <c r="P28" s="8">
        <f>ROUND(P21+P27,5)</f>
        <v>6230</v>
      </c>
      <c r="Q28" s="8">
        <f>ROUND(Q21+Q27,5)</f>
        <v>6230</v>
      </c>
    </row>
    <row r="29" spans="1:17" ht="15.75" thickBot="1" x14ac:dyDescent="0.3">
      <c r="A29" s="1"/>
      <c r="B29" s="1"/>
      <c r="C29" s="1"/>
      <c r="D29" s="1"/>
      <c r="E29" s="1" t="s">
        <v>27</v>
      </c>
      <c r="F29" s="1"/>
      <c r="G29" s="1"/>
      <c r="H29" s="1"/>
      <c r="I29" s="1"/>
      <c r="J29" s="2"/>
      <c r="K29" s="1"/>
      <c r="L29" s="1"/>
      <c r="M29" s="1"/>
      <c r="N29" s="1"/>
      <c r="O29" s="1"/>
      <c r="P29" s="8">
        <f>P28</f>
        <v>6230</v>
      </c>
      <c r="Q29" s="8">
        <f>Q28</f>
        <v>6230</v>
      </c>
    </row>
    <row r="30" spans="1:17" ht="15.75" thickBot="1" x14ac:dyDescent="0.3">
      <c r="A30" s="1"/>
      <c r="B30" s="1"/>
      <c r="C30" s="1"/>
      <c r="D30" s="1" t="s">
        <v>28</v>
      </c>
      <c r="E30" s="1"/>
      <c r="F30" s="1"/>
      <c r="G30" s="1"/>
      <c r="H30" s="1"/>
      <c r="I30" s="1"/>
      <c r="J30" s="2"/>
      <c r="K30" s="1"/>
      <c r="L30" s="1"/>
      <c r="M30" s="1"/>
      <c r="N30" s="1"/>
      <c r="O30" s="1"/>
      <c r="P30" s="6">
        <f>ROUND(P11+P29,5)</f>
        <v>10505</v>
      </c>
      <c r="Q30" s="6">
        <f>ROUND(Q11+Q29,5)</f>
        <v>10505</v>
      </c>
    </row>
    <row r="31" spans="1:17" x14ac:dyDescent="0.25">
      <c r="A31" s="1"/>
      <c r="B31" s="1"/>
      <c r="C31" s="1" t="s">
        <v>29</v>
      </c>
      <c r="D31" s="1"/>
      <c r="E31" s="1"/>
      <c r="F31" s="1"/>
      <c r="G31" s="1"/>
      <c r="H31" s="1"/>
      <c r="I31" s="1"/>
      <c r="J31" s="2"/>
      <c r="K31" s="1"/>
      <c r="L31" s="1"/>
      <c r="M31" s="1"/>
      <c r="N31" s="1"/>
      <c r="O31" s="1"/>
      <c r="P31" s="4">
        <f>P30</f>
        <v>10505</v>
      </c>
      <c r="Q31" s="4">
        <f>Q30</f>
        <v>10505</v>
      </c>
    </row>
    <row r="32" spans="1:17" x14ac:dyDescent="0.25">
      <c r="A32" s="1"/>
      <c r="B32" s="1"/>
      <c r="C32" s="1"/>
      <c r="D32" s="1" t="s">
        <v>30</v>
      </c>
      <c r="E32" s="1"/>
      <c r="F32" s="1"/>
      <c r="G32" s="1"/>
      <c r="H32" s="1"/>
      <c r="I32" s="1"/>
      <c r="J32" s="2"/>
      <c r="K32" s="1"/>
      <c r="L32" s="1"/>
      <c r="M32" s="1"/>
      <c r="N32" s="1"/>
      <c r="O32" s="1"/>
      <c r="P32" s="4"/>
      <c r="Q32" s="4"/>
    </row>
    <row r="33" spans="1:17" x14ac:dyDescent="0.25">
      <c r="A33" s="1"/>
      <c r="B33" s="1"/>
      <c r="C33" s="1"/>
      <c r="D33" s="1"/>
      <c r="E33" s="1" t="s">
        <v>31</v>
      </c>
      <c r="F33" s="1"/>
      <c r="G33" s="1"/>
      <c r="H33" s="1"/>
      <c r="I33" s="1"/>
      <c r="J33" s="2"/>
      <c r="K33" s="1"/>
      <c r="L33" s="1"/>
      <c r="M33" s="1"/>
      <c r="N33" s="1"/>
      <c r="O33" s="1"/>
      <c r="P33" s="4"/>
      <c r="Q33" s="4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 t="s">
        <v>68</v>
      </c>
      <c r="J34" s="2">
        <v>42704</v>
      </c>
      <c r="K34" s="1"/>
      <c r="L34" s="1"/>
      <c r="M34" s="1" t="s">
        <v>116</v>
      </c>
      <c r="N34" s="3"/>
      <c r="O34" s="1" t="s">
        <v>161</v>
      </c>
      <c r="P34" s="4">
        <v>2.95</v>
      </c>
      <c r="Q34" s="4">
        <f>ROUND(Q33+P34,5)</f>
        <v>2.95</v>
      </c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 t="s">
        <v>68</v>
      </c>
      <c r="J35" s="2">
        <v>42735</v>
      </c>
      <c r="K35" s="1"/>
      <c r="L35" s="1"/>
      <c r="M35" s="1" t="s">
        <v>116</v>
      </c>
      <c r="N35" s="3"/>
      <c r="O35" s="1" t="s">
        <v>161</v>
      </c>
      <c r="P35" s="4">
        <v>2.95</v>
      </c>
      <c r="Q35" s="4">
        <f>ROUND(Q34+P35,5)</f>
        <v>5.9</v>
      </c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 t="s">
        <v>68</v>
      </c>
      <c r="J36" s="2">
        <v>42766</v>
      </c>
      <c r="K36" s="1"/>
      <c r="L36" s="1"/>
      <c r="M36" s="1" t="s">
        <v>116</v>
      </c>
      <c r="N36" s="3"/>
      <c r="O36" s="1" t="s">
        <v>161</v>
      </c>
      <c r="P36" s="4">
        <v>2.95</v>
      </c>
      <c r="Q36" s="4">
        <f>ROUND(Q35+P36,5)</f>
        <v>8.85</v>
      </c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 t="s">
        <v>68</v>
      </c>
      <c r="J37" s="2">
        <v>42794</v>
      </c>
      <c r="K37" s="1"/>
      <c r="L37" s="1"/>
      <c r="M37" s="1" t="s">
        <v>116</v>
      </c>
      <c r="N37" s="3"/>
      <c r="O37" s="1" t="s">
        <v>161</v>
      </c>
      <c r="P37" s="4">
        <v>2.95</v>
      </c>
      <c r="Q37" s="4">
        <f>ROUND(Q36+P37,5)</f>
        <v>11.8</v>
      </c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 t="s">
        <v>68</v>
      </c>
      <c r="J38" s="2">
        <v>42825</v>
      </c>
      <c r="K38" s="1"/>
      <c r="L38" s="1"/>
      <c r="M38" s="1" t="s">
        <v>116</v>
      </c>
      <c r="N38" s="3"/>
      <c r="O38" s="1" t="s">
        <v>161</v>
      </c>
      <c r="P38" s="4">
        <v>2.95</v>
      </c>
      <c r="Q38" s="4">
        <f>ROUND(Q37+P38,5)</f>
        <v>14.75</v>
      </c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 t="s">
        <v>68</v>
      </c>
      <c r="J39" s="2">
        <v>42855</v>
      </c>
      <c r="K39" s="1"/>
      <c r="L39" s="1"/>
      <c r="M39" s="1" t="s">
        <v>116</v>
      </c>
      <c r="N39" s="3"/>
      <c r="O39" s="1" t="s">
        <v>161</v>
      </c>
      <c r="P39" s="4">
        <v>2.95</v>
      </c>
      <c r="Q39" s="4">
        <f>ROUND(Q38+P39,5)</f>
        <v>17.7</v>
      </c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 t="s">
        <v>68</v>
      </c>
      <c r="J40" s="2">
        <v>42886</v>
      </c>
      <c r="K40" s="1"/>
      <c r="L40" s="1"/>
      <c r="M40" s="1" t="s">
        <v>116</v>
      </c>
      <c r="N40" s="3"/>
      <c r="O40" s="1" t="s">
        <v>161</v>
      </c>
      <c r="P40" s="4">
        <v>2.95</v>
      </c>
      <c r="Q40" s="4">
        <f>ROUND(Q39+P40,5)</f>
        <v>20.65</v>
      </c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 t="s">
        <v>68</v>
      </c>
      <c r="J41" s="2">
        <v>42916</v>
      </c>
      <c r="K41" s="1"/>
      <c r="L41" s="1"/>
      <c r="M41" s="1" t="s">
        <v>116</v>
      </c>
      <c r="N41" s="3"/>
      <c r="O41" s="1" t="s">
        <v>161</v>
      </c>
      <c r="P41" s="4">
        <v>2.95</v>
      </c>
      <c r="Q41" s="4">
        <f>ROUND(Q40+P41,5)</f>
        <v>23.6</v>
      </c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 t="s">
        <v>68</v>
      </c>
      <c r="J42" s="2">
        <v>42947</v>
      </c>
      <c r="K42" s="1"/>
      <c r="L42" s="1"/>
      <c r="M42" s="1" t="s">
        <v>116</v>
      </c>
      <c r="N42" s="3"/>
      <c r="O42" s="1" t="s">
        <v>161</v>
      </c>
      <c r="P42" s="4">
        <v>2.95</v>
      </c>
      <c r="Q42" s="4">
        <f>ROUND(Q41+P42,5)</f>
        <v>26.55</v>
      </c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 t="s">
        <v>68</v>
      </c>
      <c r="J43" s="2">
        <v>42978</v>
      </c>
      <c r="K43" s="1"/>
      <c r="L43" s="1"/>
      <c r="M43" s="1" t="s">
        <v>116</v>
      </c>
      <c r="N43" s="3"/>
      <c r="O43" s="1" t="s">
        <v>161</v>
      </c>
      <c r="P43" s="4">
        <v>2.95</v>
      </c>
      <c r="Q43" s="4">
        <f>ROUND(Q42+P43,5)</f>
        <v>29.5</v>
      </c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 t="s">
        <v>68</v>
      </c>
      <c r="J44" s="2">
        <v>43008</v>
      </c>
      <c r="K44" s="1"/>
      <c r="L44" s="1"/>
      <c r="M44" s="1" t="s">
        <v>116</v>
      </c>
      <c r="N44" s="3"/>
      <c r="O44" s="1" t="s">
        <v>161</v>
      </c>
      <c r="P44" s="4">
        <v>2.95</v>
      </c>
      <c r="Q44" s="4">
        <f>ROUND(Q43+P44,5)</f>
        <v>32.450000000000003</v>
      </c>
    </row>
    <row r="45" spans="1:17" ht="15.75" thickBot="1" x14ac:dyDescent="0.3">
      <c r="A45" s="1"/>
      <c r="B45" s="1"/>
      <c r="C45" s="1"/>
      <c r="D45" s="1"/>
      <c r="E45" s="1"/>
      <c r="F45" s="1"/>
      <c r="G45" s="1"/>
      <c r="H45" s="1"/>
      <c r="I45" s="1" t="s">
        <v>69</v>
      </c>
      <c r="J45" s="2">
        <v>43035</v>
      </c>
      <c r="K45" s="1"/>
      <c r="L45" s="1" t="s">
        <v>92</v>
      </c>
      <c r="M45" s="1" t="s">
        <v>117</v>
      </c>
      <c r="N45" s="3"/>
      <c r="O45" s="1" t="s">
        <v>162</v>
      </c>
      <c r="P45" s="5">
        <v>2.95</v>
      </c>
      <c r="Q45" s="5">
        <f>ROUND(Q44+P45,5)</f>
        <v>35.4</v>
      </c>
    </row>
    <row r="46" spans="1:17" x14ac:dyDescent="0.25">
      <c r="A46" s="1"/>
      <c r="B46" s="1"/>
      <c r="C46" s="1"/>
      <c r="D46" s="1"/>
      <c r="E46" s="1" t="s">
        <v>32</v>
      </c>
      <c r="F46" s="1"/>
      <c r="G46" s="1"/>
      <c r="H46" s="1"/>
      <c r="I46" s="1"/>
      <c r="J46" s="2"/>
      <c r="K46" s="1"/>
      <c r="L46" s="1"/>
      <c r="M46" s="1"/>
      <c r="N46" s="1"/>
      <c r="O46" s="1"/>
      <c r="P46" s="4">
        <f>ROUND(SUM(P33:P45),5)</f>
        <v>35.4</v>
      </c>
      <c r="Q46" s="4">
        <f>Q45</f>
        <v>35.4</v>
      </c>
    </row>
    <row r="47" spans="1:17" x14ac:dyDescent="0.25">
      <c r="A47" s="1"/>
      <c r="B47" s="1"/>
      <c r="C47" s="1"/>
      <c r="D47" s="1"/>
      <c r="E47" s="1" t="s">
        <v>33</v>
      </c>
      <c r="F47" s="1"/>
      <c r="G47" s="1"/>
      <c r="H47" s="1"/>
      <c r="I47" s="1"/>
      <c r="J47" s="2"/>
      <c r="K47" s="1"/>
      <c r="L47" s="1"/>
      <c r="M47" s="1"/>
      <c r="N47" s="1"/>
      <c r="O47" s="1"/>
      <c r="P47" s="4"/>
      <c r="Q47" s="4"/>
    </row>
    <row r="48" spans="1:17" x14ac:dyDescent="0.25">
      <c r="A48" s="1"/>
      <c r="B48" s="1"/>
      <c r="C48" s="1"/>
      <c r="D48" s="1"/>
      <c r="E48" s="1"/>
      <c r="F48" s="1" t="s">
        <v>34</v>
      </c>
      <c r="G48" s="1"/>
      <c r="H48" s="1"/>
      <c r="I48" s="1"/>
      <c r="J48" s="2"/>
      <c r="K48" s="1"/>
      <c r="L48" s="1"/>
      <c r="M48" s="1"/>
      <c r="N48" s="1"/>
      <c r="O48" s="1"/>
      <c r="P48" s="4"/>
      <c r="Q48" s="4"/>
    </row>
    <row r="49" spans="1:17" x14ac:dyDescent="0.25">
      <c r="A49" s="1"/>
      <c r="B49" s="1"/>
      <c r="C49" s="1"/>
      <c r="D49" s="1"/>
      <c r="E49" s="1"/>
      <c r="F49" s="1"/>
      <c r="G49" s="1" t="s">
        <v>35</v>
      </c>
      <c r="H49" s="1"/>
      <c r="I49" s="1"/>
      <c r="J49" s="2"/>
      <c r="K49" s="1"/>
      <c r="L49" s="1"/>
      <c r="M49" s="1"/>
      <c r="N49" s="1"/>
      <c r="O49" s="1"/>
      <c r="P49" s="4"/>
      <c r="Q49" s="4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 t="s">
        <v>69</v>
      </c>
      <c r="J50" s="2">
        <v>42717</v>
      </c>
      <c r="K50" s="1"/>
      <c r="L50" s="1" t="s">
        <v>93</v>
      </c>
      <c r="M50" s="1" t="s">
        <v>118</v>
      </c>
      <c r="N50" s="3"/>
      <c r="O50" s="1" t="s">
        <v>162</v>
      </c>
      <c r="P50" s="4">
        <v>595</v>
      </c>
      <c r="Q50" s="4">
        <f>ROUND(Q49+P50,5)</f>
        <v>595</v>
      </c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 t="s">
        <v>69</v>
      </c>
      <c r="J51" s="2">
        <v>42794</v>
      </c>
      <c r="K51" s="1"/>
      <c r="L51" s="1" t="s">
        <v>93</v>
      </c>
      <c r="M51" s="1" t="s">
        <v>119</v>
      </c>
      <c r="N51" s="3"/>
      <c r="O51" s="1" t="s">
        <v>162</v>
      </c>
      <c r="P51" s="4">
        <v>595</v>
      </c>
      <c r="Q51" s="4">
        <f>ROUND(Q50+P51,5)</f>
        <v>1190</v>
      </c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 t="s">
        <v>69</v>
      </c>
      <c r="J52" s="2">
        <v>42871</v>
      </c>
      <c r="K52" s="1"/>
      <c r="L52" s="1" t="s">
        <v>93</v>
      </c>
      <c r="M52" s="1" t="s">
        <v>120</v>
      </c>
      <c r="N52" s="3"/>
      <c r="O52" s="1" t="s">
        <v>162</v>
      </c>
      <c r="P52" s="4">
        <v>710</v>
      </c>
      <c r="Q52" s="4">
        <f>ROUND(Q51+P52,5)</f>
        <v>1900</v>
      </c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 t="s">
        <v>69</v>
      </c>
      <c r="J53" s="2">
        <v>42917</v>
      </c>
      <c r="K53" s="1"/>
      <c r="L53" s="1" t="s">
        <v>93</v>
      </c>
      <c r="M53" s="1" t="s">
        <v>121</v>
      </c>
      <c r="N53" s="3"/>
      <c r="O53" s="1" t="s">
        <v>162</v>
      </c>
      <c r="P53" s="4">
        <v>765</v>
      </c>
      <c r="Q53" s="4">
        <f>ROUND(Q52+P53,5)</f>
        <v>2665</v>
      </c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 t="s">
        <v>69</v>
      </c>
      <c r="J54" s="2">
        <v>42978</v>
      </c>
      <c r="K54" s="1"/>
      <c r="L54" s="1" t="s">
        <v>93</v>
      </c>
      <c r="M54" s="1" t="s">
        <v>122</v>
      </c>
      <c r="N54" s="3"/>
      <c r="O54" s="1" t="s">
        <v>162</v>
      </c>
      <c r="P54" s="4">
        <v>510</v>
      </c>
      <c r="Q54" s="4">
        <f>ROUND(Q53+P54,5)</f>
        <v>3175</v>
      </c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 t="s">
        <v>69</v>
      </c>
      <c r="J55" s="2">
        <v>43025</v>
      </c>
      <c r="K55" s="1"/>
      <c r="L55" s="1" t="s">
        <v>94</v>
      </c>
      <c r="M55" s="1" t="s">
        <v>123</v>
      </c>
      <c r="N55" s="3"/>
      <c r="O55" s="1" t="s">
        <v>162</v>
      </c>
      <c r="P55" s="4">
        <v>85</v>
      </c>
      <c r="Q55" s="4">
        <f>ROUND(Q54+P55,5)</f>
        <v>3260</v>
      </c>
    </row>
    <row r="56" spans="1:17" ht="15.75" thickBot="1" x14ac:dyDescent="0.3">
      <c r="A56" s="1"/>
      <c r="B56" s="1"/>
      <c r="C56" s="1"/>
      <c r="D56" s="1"/>
      <c r="E56" s="1"/>
      <c r="F56" s="1"/>
      <c r="G56" s="1"/>
      <c r="H56" s="1"/>
      <c r="I56" s="1" t="s">
        <v>69</v>
      </c>
      <c r="J56" s="2">
        <v>43034</v>
      </c>
      <c r="K56" s="1" t="s">
        <v>81</v>
      </c>
      <c r="L56" s="1" t="s">
        <v>93</v>
      </c>
      <c r="M56" s="1" t="s">
        <v>124</v>
      </c>
      <c r="N56" s="3"/>
      <c r="O56" s="1" t="s">
        <v>162</v>
      </c>
      <c r="P56" s="5">
        <v>425</v>
      </c>
      <c r="Q56" s="5">
        <f>ROUND(Q55+P56,5)</f>
        <v>3685</v>
      </c>
    </row>
    <row r="57" spans="1:17" x14ac:dyDescent="0.25">
      <c r="A57" s="1"/>
      <c r="B57" s="1"/>
      <c r="C57" s="1"/>
      <c r="D57" s="1"/>
      <c r="E57" s="1"/>
      <c r="F57" s="1"/>
      <c r="G57" s="1" t="s">
        <v>36</v>
      </c>
      <c r="H57" s="1"/>
      <c r="I57" s="1"/>
      <c r="J57" s="2"/>
      <c r="K57" s="1"/>
      <c r="L57" s="1"/>
      <c r="M57" s="1"/>
      <c r="N57" s="1"/>
      <c r="O57" s="1"/>
      <c r="P57" s="4">
        <f>ROUND(SUM(P49:P56),5)</f>
        <v>3685</v>
      </c>
      <c r="Q57" s="4">
        <f>Q56</f>
        <v>3685</v>
      </c>
    </row>
    <row r="58" spans="1:17" x14ac:dyDescent="0.25">
      <c r="A58" s="1"/>
      <c r="B58" s="1"/>
      <c r="C58" s="1"/>
      <c r="D58" s="1"/>
      <c r="E58" s="1"/>
      <c r="F58" s="1"/>
      <c r="G58" s="1" t="s">
        <v>37</v>
      </c>
      <c r="H58" s="1"/>
      <c r="I58" s="1"/>
      <c r="J58" s="2"/>
      <c r="K58" s="1"/>
      <c r="L58" s="1"/>
      <c r="M58" s="1"/>
      <c r="N58" s="1"/>
      <c r="O58" s="1"/>
      <c r="P58" s="4"/>
      <c r="Q58" s="4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 t="s">
        <v>69</v>
      </c>
      <c r="J59" s="2">
        <v>42750</v>
      </c>
      <c r="K59" s="1"/>
      <c r="L59" s="1" t="s">
        <v>93</v>
      </c>
      <c r="M59" s="1" t="s">
        <v>125</v>
      </c>
      <c r="N59" s="3"/>
      <c r="O59" s="1" t="s">
        <v>162</v>
      </c>
      <c r="P59" s="4">
        <v>725</v>
      </c>
      <c r="Q59" s="4">
        <f>ROUND(Q58+P59,5)</f>
        <v>725</v>
      </c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 t="s">
        <v>69</v>
      </c>
      <c r="J60" s="2">
        <v>42871</v>
      </c>
      <c r="K60" s="1"/>
      <c r="L60" s="1" t="s">
        <v>93</v>
      </c>
      <c r="M60" s="1" t="s">
        <v>126</v>
      </c>
      <c r="N60" s="3"/>
      <c r="O60" s="1" t="s">
        <v>162</v>
      </c>
      <c r="P60" s="4">
        <v>720</v>
      </c>
      <c r="Q60" s="4">
        <f>ROUND(Q59+P60,5)</f>
        <v>1445</v>
      </c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 t="s">
        <v>69</v>
      </c>
      <c r="J61" s="2">
        <v>42917</v>
      </c>
      <c r="K61" s="1"/>
      <c r="L61" s="1" t="s">
        <v>93</v>
      </c>
      <c r="M61" s="1" t="s">
        <v>127</v>
      </c>
      <c r="N61" s="3"/>
      <c r="O61" s="1" t="s">
        <v>162</v>
      </c>
      <c r="P61" s="4">
        <v>595</v>
      </c>
      <c r="Q61" s="4">
        <f>ROUND(Q60+P61,5)</f>
        <v>2040</v>
      </c>
    </row>
    <row r="62" spans="1:17" ht="15.75" thickBot="1" x14ac:dyDescent="0.3">
      <c r="A62" s="1"/>
      <c r="B62" s="1"/>
      <c r="C62" s="1"/>
      <c r="D62" s="1"/>
      <c r="E62" s="1"/>
      <c r="F62" s="1"/>
      <c r="G62" s="1"/>
      <c r="H62" s="1"/>
      <c r="I62" s="1" t="s">
        <v>69</v>
      </c>
      <c r="J62" s="2">
        <v>43034</v>
      </c>
      <c r="K62" s="1" t="s">
        <v>81</v>
      </c>
      <c r="L62" s="1" t="s">
        <v>93</v>
      </c>
      <c r="M62" s="1" t="s">
        <v>128</v>
      </c>
      <c r="N62" s="3"/>
      <c r="O62" s="1" t="s">
        <v>162</v>
      </c>
      <c r="P62" s="7">
        <v>375</v>
      </c>
      <c r="Q62" s="7">
        <f>ROUND(Q61+P62,5)</f>
        <v>2415</v>
      </c>
    </row>
    <row r="63" spans="1:17" ht="15.75" thickBot="1" x14ac:dyDescent="0.3">
      <c r="A63" s="1"/>
      <c r="B63" s="1"/>
      <c r="C63" s="1"/>
      <c r="D63" s="1"/>
      <c r="E63" s="1"/>
      <c r="F63" s="1"/>
      <c r="G63" s="1" t="s">
        <v>38</v>
      </c>
      <c r="H63" s="1"/>
      <c r="I63" s="1"/>
      <c r="J63" s="2"/>
      <c r="K63" s="1"/>
      <c r="L63" s="1"/>
      <c r="M63" s="1"/>
      <c r="N63" s="1"/>
      <c r="O63" s="1"/>
      <c r="P63" s="8">
        <f>ROUND(SUM(P58:P62),5)</f>
        <v>2415</v>
      </c>
      <c r="Q63" s="8">
        <f>Q62</f>
        <v>2415</v>
      </c>
    </row>
    <row r="64" spans="1:17" ht="15.75" thickBot="1" x14ac:dyDescent="0.3">
      <c r="A64" s="1"/>
      <c r="B64" s="1"/>
      <c r="C64" s="1"/>
      <c r="D64" s="1"/>
      <c r="E64" s="1"/>
      <c r="F64" s="1" t="s">
        <v>39</v>
      </c>
      <c r="G64" s="1"/>
      <c r="H64" s="1"/>
      <c r="I64" s="1"/>
      <c r="J64" s="2"/>
      <c r="K64" s="1"/>
      <c r="L64" s="1"/>
      <c r="M64" s="1"/>
      <c r="N64" s="1"/>
      <c r="O64" s="1"/>
      <c r="P64" s="6">
        <f>ROUND(P57+P63,5)</f>
        <v>6100</v>
      </c>
      <c r="Q64" s="6">
        <f>ROUND(Q57+Q63,5)</f>
        <v>6100</v>
      </c>
    </row>
    <row r="65" spans="1:17" x14ac:dyDescent="0.25">
      <c r="A65" s="1"/>
      <c r="B65" s="1"/>
      <c r="C65" s="1"/>
      <c r="D65" s="1"/>
      <c r="E65" s="1" t="s">
        <v>40</v>
      </c>
      <c r="F65" s="1"/>
      <c r="G65" s="1"/>
      <c r="H65" s="1"/>
      <c r="I65" s="1"/>
      <c r="J65" s="2"/>
      <c r="K65" s="1"/>
      <c r="L65" s="1"/>
      <c r="M65" s="1"/>
      <c r="N65" s="1"/>
      <c r="O65" s="1"/>
      <c r="P65" s="4">
        <f>P64</f>
        <v>6100</v>
      </c>
      <c r="Q65" s="4">
        <f>Q64</f>
        <v>6100</v>
      </c>
    </row>
    <row r="66" spans="1:17" x14ac:dyDescent="0.25">
      <c r="A66" s="1"/>
      <c r="B66" s="1"/>
      <c r="C66" s="1"/>
      <c r="D66" s="1"/>
      <c r="E66" s="1" t="s">
        <v>41</v>
      </c>
      <c r="F66" s="1"/>
      <c r="G66" s="1"/>
      <c r="H66" s="1"/>
      <c r="I66" s="1"/>
      <c r="J66" s="2"/>
      <c r="K66" s="1"/>
      <c r="L66" s="1"/>
      <c r="M66" s="1"/>
      <c r="N66" s="1"/>
      <c r="O66" s="1"/>
      <c r="P66" s="4"/>
      <c r="Q66" s="4"/>
    </row>
    <row r="67" spans="1:17" x14ac:dyDescent="0.25">
      <c r="A67" s="1"/>
      <c r="B67" s="1"/>
      <c r="C67" s="1"/>
      <c r="D67" s="1"/>
      <c r="E67" s="1"/>
      <c r="F67" s="1" t="s">
        <v>42</v>
      </c>
      <c r="G67" s="1"/>
      <c r="H67" s="1"/>
      <c r="I67" s="1"/>
      <c r="J67" s="2"/>
      <c r="K67" s="1"/>
      <c r="L67" s="1"/>
      <c r="M67" s="1"/>
      <c r="N67" s="1"/>
      <c r="O67" s="1"/>
      <c r="P67" s="4"/>
      <c r="Q67" s="4"/>
    </row>
    <row r="68" spans="1:17" ht="15.75" thickBot="1" x14ac:dyDescent="0.3">
      <c r="A68" s="1"/>
      <c r="B68" s="1"/>
      <c r="C68" s="1"/>
      <c r="D68" s="1"/>
      <c r="E68" s="1"/>
      <c r="F68" s="1"/>
      <c r="G68" s="1"/>
      <c r="H68" s="1"/>
      <c r="I68" s="1" t="s">
        <v>69</v>
      </c>
      <c r="J68" s="2">
        <v>42717</v>
      </c>
      <c r="K68" s="1"/>
      <c r="L68" s="1" t="s">
        <v>95</v>
      </c>
      <c r="M68" s="1" t="s">
        <v>42</v>
      </c>
      <c r="N68" s="3"/>
      <c r="O68" s="1" t="s">
        <v>162</v>
      </c>
      <c r="P68" s="5">
        <v>519.29</v>
      </c>
      <c r="Q68" s="5">
        <f>ROUND(Q67+P68,5)</f>
        <v>519.29</v>
      </c>
    </row>
    <row r="69" spans="1:17" x14ac:dyDescent="0.25">
      <c r="A69" s="1"/>
      <c r="B69" s="1"/>
      <c r="C69" s="1"/>
      <c r="D69" s="1"/>
      <c r="E69" s="1"/>
      <c r="F69" s="1" t="s">
        <v>43</v>
      </c>
      <c r="G69" s="1"/>
      <c r="H69" s="1"/>
      <c r="I69" s="1"/>
      <c r="J69" s="2"/>
      <c r="K69" s="1"/>
      <c r="L69" s="1"/>
      <c r="M69" s="1"/>
      <c r="N69" s="1"/>
      <c r="O69" s="1"/>
      <c r="P69" s="4">
        <f>ROUND(SUM(P67:P68),5)</f>
        <v>519.29</v>
      </c>
      <c r="Q69" s="4">
        <f>Q68</f>
        <v>519.29</v>
      </c>
    </row>
    <row r="70" spans="1:17" x14ac:dyDescent="0.25">
      <c r="A70" s="1"/>
      <c r="B70" s="1"/>
      <c r="C70" s="1"/>
      <c r="D70" s="1"/>
      <c r="E70" s="1"/>
      <c r="F70" s="1" t="s">
        <v>44</v>
      </c>
      <c r="G70" s="1"/>
      <c r="H70" s="1"/>
      <c r="I70" s="1"/>
      <c r="J70" s="2"/>
      <c r="K70" s="1"/>
      <c r="L70" s="1"/>
      <c r="M70" s="1"/>
      <c r="N70" s="1"/>
      <c r="O70" s="1"/>
      <c r="P70" s="4"/>
      <c r="Q70" s="4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 t="s">
        <v>69</v>
      </c>
      <c r="J71" s="2">
        <v>42681</v>
      </c>
      <c r="K71" s="1"/>
      <c r="L71" s="1" t="s">
        <v>96</v>
      </c>
      <c r="M71" s="1" t="s">
        <v>129</v>
      </c>
      <c r="N71" s="3"/>
      <c r="O71" s="1" t="s">
        <v>162</v>
      </c>
      <c r="P71" s="4">
        <v>19.760000000000002</v>
      </c>
      <c r="Q71" s="4">
        <f>ROUND(Q70+P71,5)</f>
        <v>19.760000000000002</v>
      </c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 t="s">
        <v>69</v>
      </c>
      <c r="J72" s="2">
        <v>42681</v>
      </c>
      <c r="K72" s="1"/>
      <c r="L72" s="1" t="s">
        <v>97</v>
      </c>
      <c r="M72" s="1" t="s">
        <v>129</v>
      </c>
      <c r="N72" s="3"/>
      <c r="O72" s="1" t="s">
        <v>162</v>
      </c>
      <c r="P72" s="4">
        <v>31.03</v>
      </c>
      <c r="Q72" s="4">
        <f>ROUND(Q71+P72,5)</f>
        <v>50.79</v>
      </c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 t="s">
        <v>69</v>
      </c>
      <c r="J73" s="2">
        <v>42773</v>
      </c>
      <c r="K73" s="1"/>
      <c r="L73" s="1" t="s">
        <v>96</v>
      </c>
      <c r="M73" s="1" t="s">
        <v>130</v>
      </c>
      <c r="N73" s="3"/>
      <c r="O73" s="1" t="s">
        <v>162</v>
      </c>
      <c r="P73" s="4">
        <v>38.549999999999997</v>
      </c>
      <c r="Q73" s="4">
        <f>ROUND(Q72+P73,5)</f>
        <v>89.34</v>
      </c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 t="s">
        <v>69</v>
      </c>
      <c r="J74" s="2">
        <v>42798</v>
      </c>
      <c r="K74" s="1"/>
      <c r="L74" s="1" t="s">
        <v>95</v>
      </c>
      <c r="M74" s="1" t="s">
        <v>131</v>
      </c>
      <c r="N74" s="3"/>
      <c r="O74" s="1" t="s">
        <v>162</v>
      </c>
      <c r="P74" s="4">
        <v>5</v>
      </c>
      <c r="Q74" s="4">
        <f>ROUND(Q73+P74,5)</f>
        <v>94.34</v>
      </c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 t="s">
        <v>69</v>
      </c>
      <c r="J75" s="2">
        <v>42857</v>
      </c>
      <c r="K75" s="1"/>
      <c r="L75" s="1" t="s">
        <v>95</v>
      </c>
      <c r="M75" s="1" t="s">
        <v>132</v>
      </c>
      <c r="N75" s="3"/>
      <c r="O75" s="1" t="s">
        <v>162</v>
      </c>
      <c r="P75" s="4">
        <v>10</v>
      </c>
      <c r="Q75" s="4">
        <f>ROUND(Q74+P75,5)</f>
        <v>104.34</v>
      </c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 t="s">
        <v>69</v>
      </c>
      <c r="J76" s="2">
        <v>42871</v>
      </c>
      <c r="K76" s="1"/>
      <c r="L76" s="1" t="s">
        <v>96</v>
      </c>
      <c r="M76" s="1" t="s">
        <v>133</v>
      </c>
      <c r="N76" s="3"/>
      <c r="O76" s="1" t="s">
        <v>162</v>
      </c>
      <c r="P76" s="4">
        <v>43</v>
      </c>
      <c r="Q76" s="4">
        <f>ROUND(Q75+P76,5)</f>
        <v>147.34</v>
      </c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 t="s">
        <v>69</v>
      </c>
      <c r="J77" s="2">
        <v>42983</v>
      </c>
      <c r="K77" s="1"/>
      <c r="L77" s="1" t="s">
        <v>95</v>
      </c>
      <c r="M77" s="1" t="s">
        <v>134</v>
      </c>
      <c r="N77" s="3"/>
      <c r="O77" s="1" t="s">
        <v>162</v>
      </c>
      <c r="P77" s="4">
        <v>5</v>
      </c>
      <c r="Q77" s="4">
        <f>ROUND(Q76+P77,5)</f>
        <v>152.34</v>
      </c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 t="s">
        <v>69</v>
      </c>
      <c r="J78" s="2">
        <v>42983</v>
      </c>
      <c r="K78" s="1"/>
      <c r="L78" s="1" t="s">
        <v>95</v>
      </c>
      <c r="M78" s="1" t="s">
        <v>135</v>
      </c>
      <c r="N78" s="3"/>
      <c r="O78" s="1" t="s">
        <v>162</v>
      </c>
      <c r="P78" s="4">
        <v>121.34</v>
      </c>
      <c r="Q78" s="4">
        <f>ROUND(Q77+P78,5)</f>
        <v>273.68</v>
      </c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 t="s">
        <v>69</v>
      </c>
      <c r="J79" s="2">
        <v>42983</v>
      </c>
      <c r="K79" s="1"/>
      <c r="L79" s="1" t="s">
        <v>98</v>
      </c>
      <c r="M79" s="1" t="s">
        <v>136</v>
      </c>
      <c r="N79" s="3"/>
      <c r="O79" s="1" t="s">
        <v>162</v>
      </c>
      <c r="P79" s="4">
        <v>18.03</v>
      </c>
      <c r="Q79" s="4">
        <f>ROUND(Q78+P79,5)</f>
        <v>291.70999999999998</v>
      </c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 t="s">
        <v>69</v>
      </c>
      <c r="J80" s="2">
        <v>42997</v>
      </c>
      <c r="K80" s="1"/>
      <c r="L80" s="1" t="s">
        <v>95</v>
      </c>
      <c r="M80" s="1" t="s">
        <v>137</v>
      </c>
      <c r="N80" s="3"/>
      <c r="O80" s="1" t="s">
        <v>162</v>
      </c>
      <c r="P80" s="4">
        <v>12.99</v>
      </c>
      <c r="Q80" s="4">
        <f>ROUND(Q79+P80,5)</f>
        <v>304.7</v>
      </c>
    </row>
    <row r="81" spans="1:17" ht="15.75" thickBot="1" x14ac:dyDescent="0.3">
      <c r="A81" s="1"/>
      <c r="B81" s="1"/>
      <c r="C81" s="1"/>
      <c r="D81" s="1"/>
      <c r="E81" s="1"/>
      <c r="F81" s="1"/>
      <c r="G81" s="1"/>
      <c r="H81" s="1"/>
      <c r="I81" s="1" t="s">
        <v>69</v>
      </c>
      <c r="J81" s="2">
        <v>43025</v>
      </c>
      <c r="K81" s="1" t="s">
        <v>82</v>
      </c>
      <c r="L81" s="1" t="s">
        <v>96</v>
      </c>
      <c r="M81" s="1" t="s">
        <v>138</v>
      </c>
      <c r="N81" s="3"/>
      <c r="O81" s="1" t="s">
        <v>162</v>
      </c>
      <c r="P81" s="7">
        <v>21.58</v>
      </c>
      <c r="Q81" s="7">
        <f>ROUND(Q80+P81,5)</f>
        <v>326.27999999999997</v>
      </c>
    </row>
    <row r="82" spans="1:17" ht="15.75" thickBot="1" x14ac:dyDescent="0.3">
      <c r="A82" s="1"/>
      <c r="B82" s="1"/>
      <c r="C82" s="1"/>
      <c r="D82" s="1"/>
      <c r="E82" s="1"/>
      <c r="F82" s="1" t="s">
        <v>45</v>
      </c>
      <c r="G82" s="1"/>
      <c r="H82" s="1"/>
      <c r="I82" s="1"/>
      <c r="J82" s="2"/>
      <c r="K82" s="1"/>
      <c r="L82" s="1"/>
      <c r="M82" s="1"/>
      <c r="N82" s="1"/>
      <c r="O82" s="1"/>
      <c r="P82" s="6">
        <f>ROUND(SUM(P70:P81),5)</f>
        <v>326.27999999999997</v>
      </c>
      <c r="Q82" s="6">
        <f>Q81</f>
        <v>326.27999999999997</v>
      </c>
    </row>
    <row r="83" spans="1:17" x14ac:dyDescent="0.25">
      <c r="A83" s="1"/>
      <c r="B83" s="1"/>
      <c r="C83" s="1"/>
      <c r="D83" s="1"/>
      <c r="E83" s="1" t="s">
        <v>46</v>
      </c>
      <c r="F83" s="1"/>
      <c r="G83" s="1"/>
      <c r="H83" s="1"/>
      <c r="I83" s="1"/>
      <c r="J83" s="2"/>
      <c r="K83" s="1"/>
      <c r="L83" s="1"/>
      <c r="M83" s="1"/>
      <c r="N83" s="1"/>
      <c r="O83" s="1"/>
      <c r="P83" s="4">
        <f>ROUND(P69+P82,5)</f>
        <v>845.57</v>
      </c>
      <c r="Q83" s="4">
        <f>ROUND(Q69+Q82,5)</f>
        <v>845.57</v>
      </c>
    </row>
    <row r="84" spans="1:17" x14ac:dyDescent="0.25">
      <c r="A84" s="1"/>
      <c r="B84" s="1"/>
      <c r="C84" s="1"/>
      <c r="D84" s="1"/>
      <c r="E84" s="1" t="s">
        <v>47</v>
      </c>
      <c r="F84" s="1"/>
      <c r="G84" s="1"/>
      <c r="H84" s="1"/>
      <c r="I84" s="1"/>
      <c r="J84" s="2"/>
      <c r="K84" s="1"/>
      <c r="L84" s="1"/>
      <c r="M84" s="1"/>
      <c r="N84" s="1"/>
      <c r="O84" s="1"/>
      <c r="P84" s="4"/>
      <c r="Q84" s="4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 t="s">
        <v>69</v>
      </c>
      <c r="J85" s="2">
        <v>42681</v>
      </c>
      <c r="K85" s="1"/>
      <c r="L85" s="1" t="s">
        <v>99</v>
      </c>
      <c r="M85" s="1" t="s">
        <v>129</v>
      </c>
      <c r="N85" s="3"/>
      <c r="O85" s="1" t="s">
        <v>162</v>
      </c>
      <c r="P85" s="4">
        <v>41.75</v>
      </c>
      <c r="Q85" s="4">
        <f>ROUND(Q84+P85,5)</f>
        <v>41.75</v>
      </c>
    </row>
    <row r="86" spans="1:17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69</v>
      </c>
      <c r="J86" s="2">
        <v>42944</v>
      </c>
      <c r="K86" s="1" t="s">
        <v>83</v>
      </c>
      <c r="L86" s="1" t="s">
        <v>100</v>
      </c>
      <c r="M86" s="1" t="s">
        <v>139</v>
      </c>
      <c r="N86" s="3"/>
      <c r="O86" s="1" t="s">
        <v>162</v>
      </c>
      <c r="P86" s="5">
        <v>20.83</v>
      </c>
      <c r="Q86" s="5">
        <f>ROUND(Q85+P86,5)</f>
        <v>62.58</v>
      </c>
    </row>
    <row r="87" spans="1:17" x14ac:dyDescent="0.25">
      <c r="A87" s="1"/>
      <c r="B87" s="1"/>
      <c r="C87" s="1"/>
      <c r="D87" s="1"/>
      <c r="E87" s="1" t="s">
        <v>48</v>
      </c>
      <c r="F87" s="1"/>
      <c r="G87" s="1"/>
      <c r="H87" s="1"/>
      <c r="I87" s="1"/>
      <c r="J87" s="2"/>
      <c r="K87" s="1"/>
      <c r="L87" s="1"/>
      <c r="M87" s="1"/>
      <c r="N87" s="1"/>
      <c r="O87" s="1"/>
      <c r="P87" s="4">
        <f>ROUND(SUM(P84:P86),5)</f>
        <v>62.58</v>
      </c>
      <c r="Q87" s="4">
        <f>Q86</f>
        <v>62.58</v>
      </c>
    </row>
    <row r="88" spans="1:17" x14ac:dyDescent="0.25">
      <c r="A88" s="1"/>
      <c r="B88" s="1"/>
      <c r="C88" s="1"/>
      <c r="D88" s="1"/>
      <c r="E88" s="1" t="s">
        <v>49</v>
      </c>
      <c r="F88" s="1"/>
      <c r="G88" s="1"/>
      <c r="H88" s="1"/>
      <c r="I88" s="1"/>
      <c r="J88" s="2"/>
      <c r="K88" s="1"/>
      <c r="L88" s="1"/>
      <c r="M88" s="1"/>
      <c r="N88" s="1"/>
      <c r="O88" s="1"/>
      <c r="P88" s="4"/>
      <c r="Q88" s="4"/>
    </row>
    <row r="89" spans="1:17" x14ac:dyDescent="0.25">
      <c r="A89" s="1"/>
      <c r="B89" s="1"/>
      <c r="C89" s="1"/>
      <c r="D89" s="1"/>
      <c r="E89" s="1"/>
      <c r="F89" s="1" t="s">
        <v>50</v>
      </c>
      <c r="G89" s="1"/>
      <c r="H89" s="1"/>
      <c r="I89" s="1"/>
      <c r="J89" s="2"/>
      <c r="K89" s="1"/>
      <c r="L89" s="1"/>
      <c r="M89" s="1"/>
      <c r="N89" s="1"/>
      <c r="O89" s="1"/>
      <c r="P89" s="4"/>
      <c r="Q89" s="4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 t="s">
        <v>69</v>
      </c>
      <c r="J90" s="2">
        <v>42887</v>
      </c>
      <c r="K90" s="1"/>
      <c r="L90" s="1" t="s">
        <v>101</v>
      </c>
      <c r="M90" s="1" t="s">
        <v>140</v>
      </c>
      <c r="N90" s="3"/>
      <c r="O90" s="1" t="s">
        <v>162</v>
      </c>
      <c r="P90" s="4">
        <v>661.11</v>
      </c>
      <c r="Q90" s="4">
        <f>ROUND(Q89+P90,5)</f>
        <v>661.11</v>
      </c>
    </row>
    <row r="91" spans="1:17" ht="15.75" thickBot="1" x14ac:dyDescent="0.3">
      <c r="A91" s="1"/>
      <c r="B91" s="1"/>
      <c r="C91" s="1"/>
      <c r="D91" s="1"/>
      <c r="E91" s="1"/>
      <c r="F91" s="1"/>
      <c r="G91" s="1"/>
      <c r="H91" s="1"/>
      <c r="I91" s="1" t="s">
        <v>69</v>
      </c>
      <c r="J91" s="2">
        <v>42887</v>
      </c>
      <c r="K91" s="1"/>
      <c r="L91" s="1" t="s">
        <v>95</v>
      </c>
      <c r="M91" s="1" t="s">
        <v>141</v>
      </c>
      <c r="N91" s="3"/>
      <c r="O91" s="1" t="s">
        <v>162</v>
      </c>
      <c r="P91" s="5">
        <v>100</v>
      </c>
      <c r="Q91" s="5">
        <f>ROUND(Q90+P91,5)</f>
        <v>761.11</v>
      </c>
    </row>
    <row r="92" spans="1:17" x14ac:dyDescent="0.25">
      <c r="A92" s="1"/>
      <c r="B92" s="1"/>
      <c r="C92" s="1"/>
      <c r="D92" s="1"/>
      <c r="E92" s="1"/>
      <c r="F92" s="1" t="s">
        <v>51</v>
      </c>
      <c r="G92" s="1"/>
      <c r="H92" s="1"/>
      <c r="I92" s="1"/>
      <c r="J92" s="2"/>
      <c r="K92" s="1"/>
      <c r="L92" s="1"/>
      <c r="M92" s="1"/>
      <c r="N92" s="1"/>
      <c r="O92" s="1"/>
      <c r="P92" s="4">
        <f>ROUND(SUM(P89:P91),5)</f>
        <v>761.11</v>
      </c>
      <c r="Q92" s="4">
        <f>Q91</f>
        <v>761.11</v>
      </c>
    </row>
    <row r="93" spans="1:17" x14ac:dyDescent="0.25">
      <c r="A93" s="1"/>
      <c r="B93" s="1"/>
      <c r="C93" s="1"/>
      <c r="D93" s="1"/>
      <c r="E93" s="1"/>
      <c r="F93" s="1" t="s">
        <v>52</v>
      </c>
      <c r="G93" s="1"/>
      <c r="H93" s="1"/>
      <c r="I93" s="1"/>
      <c r="J93" s="2"/>
      <c r="K93" s="1"/>
      <c r="L93" s="1"/>
      <c r="M93" s="1"/>
      <c r="N93" s="1"/>
      <c r="O93" s="1"/>
      <c r="P93" s="4"/>
      <c r="Q93" s="4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 t="s">
        <v>69</v>
      </c>
      <c r="J94" s="2">
        <v>42821</v>
      </c>
      <c r="K94" s="1"/>
      <c r="L94" s="1" t="s">
        <v>93</v>
      </c>
      <c r="M94" s="1" t="s">
        <v>142</v>
      </c>
      <c r="N94" s="3"/>
      <c r="O94" s="1" t="s">
        <v>162</v>
      </c>
      <c r="P94" s="4">
        <v>70</v>
      </c>
      <c r="Q94" s="4">
        <f>ROUND(Q93+P94,5)</f>
        <v>70</v>
      </c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 t="s">
        <v>69</v>
      </c>
      <c r="J95" s="2">
        <v>42857</v>
      </c>
      <c r="K95" s="1"/>
      <c r="L95" s="1" t="s">
        <v>95</v>
      </c>
      <c r="M95" s="1" t="s">
        <v>143</v>
      </c>
      <c r="N95" s="3"/>
      <c r="O95" s="1" t="s">
        <v>162</v>
      </c>
      <c r="P95" s="4">
        <v>143.72</v>
      </c>
      <c r="Q95" s="4">
        <f>ROUND(Q94+P95,5)</f>
        <v>213.72</v>
      </c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 t="s">
        <v>69</v>
      </c>
      <c r="J96" s="2">
        <v>42860</v>
      </c>
      <c r="K96" s="1"/>
      <c r="L96" s="1" t="s">
        <v>95</v>
      </c>
      <c r="M96" s="1" t="s">
        <v>144</v>
      </c>
      <c r="N96" s="3"/>
      <c r="O96" s="1" t="s">
        <v>162</v>
      </c>
      <c r="P96" s="4">
        <v>50</v>
      </c>
      <c r="Q96" s="4">
        <f>ROUND(Q95+P96,5)</f>
        <v>263.72000000000003</v>
      </c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 t="s">
        <v>69</v>
      </c>
      <c r="J97" s="2">
        <v>42860</v>
      </c>
      <c r="K97" s="1"/>
      <c r="L97" s="1" t="s">
        <v>95</v>
      </c>
      <c r="M97" s="1" t="s">
        <v>145</v>
      </c>
      <c r="N97" s="3"/>
      <c r="O97" s="1" t="s">
        <v>162</v>
      </c>
      <c r="P97" s="4">
        <v>134.52000000000001</v>
      </c>
      <c r="Q97" s="4">
        <f>ROUND(Q96+P97,5)</f>
        <v>398.24</v>
      </c>
    </row>
    <row r="98" spans="1:17" ht="15.75" thickBot="1" x14ac:dyDescent="0.3">
      <c r="A98" s="1"/>
      <c r="B98" s="1"/>
      <c r="C98" s="1"/>
      <c r="D98" s="1"/>
      <c r="E98" s="1"/>
      <c r="F98" s="1"/>
      <c r="G98" s="1"/>
      <c r="H98" s="1"/>
      <c r="I98" s="1" t="s">
        <v>69</v>
      </c>
      <c r="J98" s="2">
        <v>43025</v>
      </c>
      <c r="K98" s="1" t="s">
        <v>84</v>
      </c>
      <c r="L98" s="1" t="s">
        <v>95</v>
      </c>
      <c r="M98" s="1" t="s">
        <v>146</v>
      </c>
      <c r="N98" s="3"/>
      <c r="O98" s="1" t="s">
        <v>162</v>
      </c>
      <c r="P98" s="5">
        <v>172.46</v>
      </c>
      <c r="Q98" s="5">
        <f>ROUND(Q97+P98,5)</f>
        <v>570.70000000000005</v>
      </c>
    </row>
    <row r="99" spans="1:17" x14ac:dyDescent="0.25">
      <c r="A99" s="1"/>
      <c r="B99" s="1"/>
      <c r="C99" s="1"/>
      <c r="D99" s="1"/>
      <c r="E99" s="1"/>
      <c r="F99" s="1" t="s">
        <v>53</v>
      </c>
      <c r="G99" s="1"/>
      <c r="H99" s="1"/>
      <c r="I99" s="1"/>
      <c r="J99" s="2"/>
      <c r="K99" s="1"/>
      <c r="L99" s="1"/>
      <c r="M99" s="1"/>
      <c r="N99" s="1"/>
      <c r="O99" s="1"/>
      <c r="P99" s="4">
        <f>ROUND(SUM(P93:P98),5)</f>
        <v>570.70000000000005</v>
      </c>
      <c r="Q99" s="4">
        <f>Q98</f>
        <v>570.70000000000005</v>
      </c>
    </row>
    <row r="100" spans="1:17" x14ac:dyDescent="0.25">
      <c r="A100" s="1"/>
      <c r="B100" s="1"/>
      <c r="C100" s="1"/>
      <c r="D100" s="1"/>
      <c r="E100" s="1"/>
      <c r="F100" s="1" t="s">
        <v>54</v>
      </c>
      <c r="G100" s="1"/>
      <c r="H100" s="1"/>
      <c r="I100" s="1"/>
      <c r="J100" s="2"/>
      <c r="K100" s="1"/>
      <c r="L100" s="1"/>
      <c r="M100" s="1"/>
      <c r="N100" s="1"/>
      <c r="O100" s="1"/>
      <c r="P100" s="4"/>
      <c r="Q100" s="4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 t="s">
        <v>69</v>
      </c>
      <c r="J101" s="2">
        <v>42675</v>
      </c>
      <c r="K101" s="1"/>
      <c r="L101" s="1" t="s">
        <v>93</v>
      </c>
      <c r="M101" s="1" t="s">
        <v>147</v>
      </c>
      <c r="N101" s="3"/>
      <c r="O101" s="1" t="s">
        <v>162</v>
      </c>
      <c r="P101" s="4">
        <v>96.38</v>
      </c>
      <c r="Q101" s="4">
        <f>ROUND(Q100+P101,5)</f>
        <v>96.38</v>
      </c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 t="s">
        <v>70</v>
      </c>
      <c r="J102" s="2">
        <v>42675</v>
      </c>
      <c r="K102" s="1" t="s">
        <v>73</v>
      </c>
      <c r="L102" s="1"/>
      <c r="M102" s="1" t="s">
        <v>148</v>
      </c>
      <c r="N102" s="3"/>
      <c r="O102" s="1" t="s">
        <v>163</v>
      </c>
      <c r="P102" s="4">
        <v>1367.89</v>
      </c>
      <c r="Q102" s="4">
        <f>ROUND(Q101+P102,5)</f>
        <v>1464.27</v>
      </c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 t="s">
        <v>69</v>
      </c>
      <c r="J103" s="2">
        <v>42798</v>
      </c>
      <c r="K103" s="1"/>
      <c r="L103" s="1" t="s">
        <v>95</v>
      </c>
      <c r="M103" s="1" t="s">
        <v>149</v>
      </c>
      <c r="N103" s="3"/>
      <c r="O103" s="1" t="s">
        <v>162</v>
      </c>
      <c r="P103" s="4">
        <v>40.19</v>
      </c>
      <c r="Q103" s="4">
        <f>ROUND(Q102+P103,5)</f>
        <v>1504.46</v>
      </c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 t="s">
        <v>69</v>
      </c>
      <c r="J104" s="2">
        <v>42857</v>
      </c>
      <c r="K104" s="1"/>
      <c r="L104" s="1" t="s">
        <v>95</v>
      </c>
      <c r="M104" s="1" t="s">
        <v>150</v>
      </c>
      <c r="N104" s="3"/>
      <c r="O104" s="1" t="s">
        <v>162</v>
      </c>
      <c r="P104" s="4">
        <v>40.19</v>
      </c>
      <c r="Q104" s="4">
        <f>ROUND(Q103+P104,5)</f>
        <v>1544.65</v>
      </c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 t="s">
        <v>69</v>
      </c>
      <c r="J105" s="2">
        <v>42860</v>
      </c>
      <c r="K105" s="1"/>
      <c r="L105" s="1" t="s">
        <v>95</v>
      </c>
      <c r="M105" s="1" t="s">
        <v>151</v>
      </c>
      <c r="N105" s="3"/>
      <c r="O105" s="1" t="s">
        <v>162</v>
      </c>
      <c r="P105" s="4">
        <v>-40.19</v>
      </c>
      <c r="Q105" s="4">
        <f>ROUND(Q104+P105,5)</f>
        <v>1504.46</v>
      </c>
    </row>
    <row r="106" spans="1:17" ht="15.75" thickBot="1" x14ac:dyDescent="0.3">
      <c r="A106" s="1"/>
      <c r="B106" s="1"/>
      <c r="C106" s="1"/>
      <c r="D106" s="1"/>
      <c r="E106" s="1"/>
      <c r="F106" s="1"/>
      <c r="G106" s="1"/>
      <c r="H106" s="1"/>
      <c r="I106" s="1" t="s">
        <v>69</v>
      </c>
      <c r="J106" s="2">
        <v>42944</v>
      </c>
      <c r="K106" s="1" t="s">
        <v>83</v>
      </c>
      <c r="L106" s="1" t="s">
        <v>100</v>
      </c>
      <c r="M106" s="1" t="s">
        <v>152</v>
      </c>
      <c r="N106" s="3"/>
      <c r="O106" s="1" t="s">
        <v>162</v>
      </c>
      <c r="P106" s="5">
        <v>64.17</v>
      </c>
      <c r="Q106" s="5">
        <f>ROUND(Q105+P106,5)</f>
        <v>1568.63</v>
      </c>
    </row>
    <row r="107" spans="1:17" x14ac:dyDescent="0.25">
      <c r="A107" s="1"/>
      <c r="B107" s="1"/>
      <c r="C107" s="1"/>
      <c r="D107" s="1"/>
      <c r="E107" s="1"/>
      <c r="F107" s="1" t="s">
        <v>55</v>
      </c>
      <c r="G107" s="1"/>
      <c r="H107" s="1"/>
      <c r="I107" s="1"/>
      <c r="J107" s="2"/>
      <c r="K107" s="1"/>
      <c r="L107" s="1"/>
      <c r="M107" s="1"/>
      <c r="N107" s="1"/>
      <c r="O107" s="1"/>
      <c r="P107" s="4">
        <f>ROUND(SUM(P100:P106),5)</f>
        <v>1568.63</v>
      </c>
      <c r="Q107" s="4">
        <f>Q106</f>
        <v>1568.63</v>
      </c>
    </row>
    <row r="108" spans="1:17" x14ac:dyDescent="0.25">
      <c r="A108" s="1"/>
      <c r="B108" s="1"/>
      <c r="C108" s="1"/>
      <c r="D108" s="1"/>
      <c r="E108" s="1"/>
      <c r="F108" s="1" t="s">
        <v>56</v>
      </c>
      <c r="G108" s="1"/>
      <c r="H108" s="1"/>
      <c r="I108" s="1"/>
      <c r="J108" s="2"/>
      <c r="K108" s="1"/>
      <c r="L108" s="1"/>
      <c r="M108" s="1"/>
      <c r="N108" s="1"/>
      <c r="O108" s="1"/>
      <c r="P108" s="4"/>
      <c r="Q108" s="4"/>
    </row>
    <row r="109" spans="1:17" ht="15.75" thickBot="1" x14ac:dyDescent="0.3">
      <c r="A109" s="1"/>
      <c r="B109" s="1"/>
      <c r="C109" s="1"/>
      <c r="D109" s="1"/>
      <c r="E109" s="1"/>
      <c r="F109" s="1"/>
      <c r="G109" s="1"/>
      <c r="H109" s="1"/>
      <c r="I109" s="1" t="s">
        <v>69</v>
      </c>
      <c r="J109" s="2">
        <v>43001</v>
      </c>
      <c r="K109" s="1"/>
      <c r="L109" s="1" t="s">
        <v>102</v>
      </c>
      <c r="M109" s="1" t="s">
        <v>153</v>
      </c>
      <c r="N109" s="3"/>
      <c r="O109" s="1" t="s">
        <v>162</v>
      </c>
      <c r="P109" s="7">
        <v>158.18</v>
      </c>
      <c r="Q109" s="7">
        <f>ROUND(Q108+P109,5)</f>
        <v>158.18</v>
      </c>
    </row>
    <row r="110" spans="1:17" ht="15.75" thickBot="1" x14ac:dyDescent="0.3">
      <c r="A110" s="1"/>
      <c r="B110" s="1"/>
      <c r="C110" s="1"/>
      <c r="D110" s="1"/>
      <c r="E110" s="1"/>
      <c r="F110" s="1" t="s">
        <v>57</v>
      </c>
      <c r="G110" s="1"/>
      <c r="H110" s="1"/>
      <c r="I110" s="1"/>
      <c r="J110" s="2"/>
      <c r="K110" s="1"/>
      <c r="L110" s="1"/>
      <c r="M110" s="1"/>
      <c r="N110" s="1"/>
      <c r="O110" s="1"/>
      <c r="P110" s="6">
        <f>ROUND(SUM(P108:P109),5)</f>
        <v>158.18</v>
      </c>
      <c r="Q110" s="6">
        <f>Q109</f>
        <v>158.18</v>
      </c>
    </row>
    <row r="111" spans="1:17" x14ac:dyDescent="0.25">
      <c r="A111" s="1"/>
      <c r="B111" s="1"/>
      <c r="C111" s="1"/>
      <c r="D111" s="1"/>
      <c r="E111" s="1" t="s">
        <v>58</v>
      </c>
      <c r="F111" s="1"/>
      <c r="G111" s="1"/>
      <c r="H111" s="1"/>
      <c r="I111" s="1"/>
      <c r="J111" s="2"/>
      <c r="K111" s="1"/>
      <c r="L111" s="1"/>
      <c r="M111" s="1"/>
      <c r="N111" s="1"/>
      <c r="O111" s="1"/>
      <c r="P111" s="4">
        <f>ROUND(P92+P99+P107+P110,5)</f>
        <v>3058.62</v>
      </c>
      <c r="Q111" s="4">
        <f>ROUND(Q92+Q99+Q107+Q110,5)</f>
        <v>3058.62</v>
      </c>
    </row>
    <row r="112" spans="1:17" x14ac:dyDescent="0.25">
      <c r="A112" s="1"/>
      <c r="B112" s="1"/>
      <c r="C112" s="1"/>
      <c r="D112" s="1"/>
      <c r="E112" s="1" t="s">
        <v>59</v>
      </c>
      <c r="F112" s="1"/>
      <c r="G112" s="1"/>
      <c r="H112" s="1"/>
      <c r="I112" s="1"/>
      <c r="J112" s="2"/>
      <c r="K112" s="1"/>
      <c r="L112" s="1"/>
      <c r="M112" s="1"/>
      <c r="N112" s="1"/>
      <c r="O112" s="1"/>
      <c r="P112" s="4"/>
      <c r="Q112" s="4"/>
    </row>
    <row r="113" spans="1:17" ht="15.75" thickBot="1" x14ac:dyDescent="0.3">
      <c r="A113" s="1"/>
      <c r="B113" s="1"/>
      <c r="C113" s="1"/>
      <c r="D113" s="1"/>
      <c r="E113" s="1"/>
      <c r="F113" s="1"/>
      <c r="G113" s="1"/>
      <c r="H113" s="1"/>
      <c r="I113" s="1" t="s">
        <v>69</v>
      </c>
      <c r="J113" s="2">
        <v>42769</v>
      </c>
      <c r="K113" s="1"/>
      <c r="L113" s="1" t="s">
        <v>103</v>
      </c>
      <c r="M113" s="1" t="s">
        <v>154</v>
      </c>
      <c r="N113" s="3"/>
      <c r="O113" s="1" t="s">
        <v>162</v>
      </c>
      <c r="P113" s="5">
        <v>155.22</v>
      </c>
      <c r="Q113" s="5">
        <f>ROUND(Q112+P113,5)</f>
        <v>155.22</v>
      </c>
    </row>
    <row r="114" spans="1:17" x14ac:dyDescent="0.25">
      <c r="A114" s="1"/>
      <c r="B114" s="1"/>
      <c r="C114" s="1"/>
      <c r="D114" s="1"/>
      <c r="E114" s="1" t="s">
        <v>60</v>
      </c>
      <c r="F114" s="1"/>
      <c r="G114" s="1"/>
      <c r="H114" s="1"/>
      <c r="I114" s="1"/>
      <c r="J114" s="2"/>
      <c r="K114" s="1"/>
      <c r="L114" s="1"/>
      <c r="M114" s="1"/>
      <c r="N114" s="1"/>
      <c r="O114" s="1"/>
      <c r="P114" s="4">
        <f>ROUND(SUM(P112:P113),5)</f>
        <v>155.22</v>
      </c>
      <c r="Q114" s="4">
        <f>Q113</f>
        <v>155.22</v>
      </c>
    </row>
    <row r="115" spans="1:17" x14ac:dyDescent="0.25">
      <c r="A115" s="1"/>
      <c r="B115" s="1"/>
      <c r="C115" s="1"/>
      <c r="D115" s="1"/>
      <c r="E115" s="1" t="s">
        <v>61</v>
      </c>
      <c r="F115" s="1"/>
      <c r="G115" s="1"/>
      <c r="H115" s="1"/>
      <c r="I115" s="1"/>
      <c r="J115" s="2"/>
      <c r="K115" s="1"/>
      <c r="L115" s="1"/>
      <c r="M115" s="1"/>
      <c r="N115" s="1"/>
      <c r="O115" s="1"/>
      <c r="P115" s="4"/>
      <c r="Q115" s="4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 t="s">
        <v>69</v>
      </c>
      <c r="J116" s="2">
        <v>42717</v>
      </c>
      <c r="K116" s="1"/>
      <c r="L116" s="1" t="s">
        <v>96</v>
      </c>
      <c r="M116" s="1" t="s">
        <v>155</v>
      </c>
      <c r="N116" s="3"/>
      <c r="O116" s="1" t="s">
        <v>162</v>
      </c>
      <c r="P116" s="4">
        <v>150</v>
      </c>
      <c r="Q116" s="4">
        <f>ROUND(Q115+P116,5)</f>
        <v>150</v>
      </c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 t="s">
        <v>69</v>
      </c>
      <c r="J117" s="2">
        <v>42717</v>
      </c>
      <c r="K117" s="1"/>
      <c r="L117" s="1" t="s">
        <v>104</v>
      </c>
      <c r="M117" s="1" t="s">
        <v>156</v>
      </c>
      <c r="N117" s="3"/>
      <c r="O117" s="1" t="s">
        <v>162</v>
      </c>
      <c r="P117" s="4">
        <v>105</v>
      </c>
      <c r="Q117" s="4">
        <f>ROUND(Q116+P117,5)</f>
        <v>255</v>
      </c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 t="s">
        <v>69</v>
      </c>
      <c r="J118" s="2">
        <v>43001</v>
      </c>
      <c r="K118" s="1"/>
      <c r="L118" s="1" t="s">
        <v>102</v>
      </c>
      <c r="M118" s="1" t="s">
        <v>157</v>
      </c>
      <c r="N118" s="3"/>
      <c r="O118" s="1" t="s">
        <v>162</v>
      </c>
      <c r="P118" s="4">
        <v>4</v>
      </c>
      <c r="Q118" s="4">
        <f>ROUND(Q117+P118,5)</f>
        <v>259</v>
      </c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 t="s">
        <v>69</v>
      </c>
      <c r="J119" s="2">
        <v>43001</v>
      </c>
      <c r="K119" s="1"/>
      <c r="L119" s="1" t="s">
        <v>105</v>
      </c>
      <c r="M119" s="1" t="s">
        <v>157</v>
      </c>
      <c r="N119" s="3"/>
      <c r="O119" s="1" t="s">
        <v>162</v>
      </c>
      <c r="P119" s="4">
        <v>6</v>
      </c>
      <c r="Q119" s="4">
        <f>ROUND(Q118+P119,5)</f>
        <v>265</v>
      </c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 t="s">
        <v>69</v>
      </c>
      <c r="J120" s="2">
        <v>43001</v>
      </c>
      <c r="K120" s="1"/>
      <c r="L120" s="1" t="s">
        <v>106</v>
      </c>
      <c r="M120" s="1" t="s">
        <v>157</v>
      </c>
      <c r="N120" s="3"/>
      <c r="O120" s="1" t="s">
        <v>162</v>
      </c>
      <c r="P120" s="4">
        <v>2</v>
      </c>
      <c r="Q120" s="4">
        <f>ROUND(Q119+P120,5)</f>
        <v>267</v>
      </c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 t="s">
        <v>69</v>
      </c>
      <c r="J121" s="2">
        <v>43001</v>
      </c>
      <c r="K121" s="1"/>
      <c r="L121" s="1" t="s">
        <v>107</v>
      </c>
      <c r="M121" s="1" t="s">
        <v>157</v>
      </c>
      <c r="N121" s="3"/>
      <c r="O121" s="1" t="s">
        <v>162</v>
      </c>
      <c r="P121" s="4">
        <v>3.75</v>
      </c>
      <c r="Q121" s="4">
        <f>ROUND(Q120+P121,5)</f>
        <v>270.75</v>
      </c>
    </row>
    <row r="122" spans="1:17" ht="15.75" thickBot="1" x14ac:dyDescent="0.3">
      <c r="A122" s="1"/>
      <c r="B122" s="1"/>
      <c r="C122" s="1"/>
      <c r="D122" s="1"/>
      <c r="E122" s="1"/>
      <c r="F122" s="1"/>
      <c r="G122" s="1"/>
      <c r="H122" s="1"/>
      <c r="I122" s="1" t="s">
        <v>69</v>
      </c>
      <c r="J122" s="2">
        <v>43001</v>
      </c>
      <c r="K122" s="1"/>
      <c r="L122" s="1" t="s">
        <v>108</v>
      </c>
      <c r="M122" s="1" t="s">
        <v>158</v>
      </c>
      <c r="N122" s="3"/>
      <c r="O122" s="1" t="s">
        <v>162</v>
      </c>
      <c r="P122" s="7">
        <v>5</v>
      </c>
      <c r="Q122" s="7">
        <f>ROUND(Q121+P122,5)</f>
        <v>275.75</v>
      </c>
    </row>
    <row r="123" spans="1:17" ht="15.75" thickBot="1" x14ac:dyDescent="0.3">
      <c r="A123" s="1"/>
      <c r="B123" s="1"/>
      <c r="C123" s="1"/>
      <c r="D123" s="1"/>
      <c r="E123" s="1" t="s">
        <v>62</v>
      </c>
      <c r="F123" s="1"/>
      <c r="G123" s="1"/>
      <c r="H123" s="1"/>
      <c r="I123" s="1"/>
      <c r="J123" s="2"/>
      <c r="K123" s="1"/>
      <c r="L123" s="1"/>
      <c r="M123" s="1"/>
      <c r="N123" s="1"/>
      <c r="O123" s="1"/>
      <c r="P123" s="8">
        <f>ROUND(SUM(P115:P122),5)</f>
        <v>275.75</v>
      </c>
      <c r="Q123" s="8">
        <f>Q122</f>
        <v>275.75</v>
      </c>
    </row>
    <row r="124" spans="1:17" ht="15.75" thickBot="1" x14ac:dyDescent="0.3">
      <c r="A124" s="1"/>
      <c r="B124" s="1"/>
      <c r="C124" s="1"/>
      <c r="D124" s="1" t="s">
        <v>63</v>
      </c>
      <c r="E124" s="1"/>
      <c r="F124" s="1"/>
      <c r="G124" s="1"/>
      <c r="H124" s="1"/>
      <c r="I124" s="1"/>
      <c r="J124" s="2"/>
      <c r="K124" s="1"/>
      <c r="L124" s="1"/>
      <c r="M124" s="1"/>
      <c r="N124" s="1"/>
      <c r="O124" s="1"/>
      <c r="P124" s="8">
        <f>ROUND(P46+P65+P83+P87+P111+P114+P123,5)</f>
        <v>10533.14</v>
      </c>
      <c r="Q124" s="8">
        <f>ROUND(Q46+Q65+Q83+Q87+Q111+Q114+Q123,5)</f>
        <v>10533.14</v>
      </c>
    </row>
    <row r="125" spans="1:17" ht="15.75" thickBot="1" x14ac:dyDescent="0.3">
      <c r="A125" s="1"/>
      <c r="B125" s="1" t="s">
        <v>64</v>
      </c>
      <c r="C125" s="1"/>
      <c r="D125" s="1"/>
      <c r="E125" s="1"/>
      <c r="F125" s="1"/>
      <c r="G125" s="1"/>
      <c r="H125" s="1"/>
      <c r="I125" s="1"/>
      <c r="J125" s="2"/>
      <c r="K125" s="1"/>
      <c r="L125" s="1"/>
      <c r="M125" s="1"/>
      <c r="N125" s="1"/>
      <c r="O125" s="1"/>
      <c r="P125" s="8">
        <f>ROUND(P31-P124,5)</f>
        <v>-28.14</v>
      </c>
      <c r="Q125" s="8">
        <f>ROUND(Q31-Q124,5)</f>
        <v>-28.14</v>
      </c>
    </row>
    <row r="126" spans="1:17" ht="15.75" thickBot="1" x14ac:dyDescent="0.3">
      <c r="A126" s="1" t="s">
        <v>65</v>
      </c>
      <c r="B126" s="1"/>
      <c r="C126" s="1"/>
      <c r="D126" s="1"/>
      <c r="E126" s="1"/>
      <c r="F126" s="1"/>
      <c r="G126" s="1"/>
      <c r="H126" s="1"/>
      <c r="I126" s="1"/>
      <c r="J126" s="2"/>
      <c r="K126" s="1"/>
      <c r="L126" s="1"/>
      <c r="M126" s="1"/>
      <c r="N126" s="1"/>
      <c r="O126" s="1"/>
      <c r="P126" s="9">
        <f>P125</f>
        <v>-28.14</v>
      </c>
      <c r="Q126" s="9">
        <f>Q125</f>
        <v>-28.14</v>
      </c>
    </row>
    <row r="127" spans="1:17" ht="15.75" thickTop="1" x14ac:dyDescent="0.25"/>
  </sheetData>
  <autoFilter ref="I4:Q126" xr:uid="{51F6F576-8892-479C-8EB1-6DE71A7AE9EF}"/>
  <pageMargins left="0.5" right="0.5" top="1" bottom="0.5" header="0.5" footer="0.3"/>
  <pageSetup scale="55" fitToHeight="0" orientation="landscape" horizontalDpi="1200" verticalDpi="120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Riley</dc:creator>
  <cp:lastModifiedBy>Bill Riley</cp:lastModifiedBy>
  <cp:lastPrinted>2017-10-30T14:18:56Z</cp:lastPrinted>
  <dcterms:created xsi:type="dcterms:W3CDTF">2017-10-30T14:13:27Z</dcterms:created>
  <dcterms:modified xsi:type="dcterms:W3CDTF">2017-10-30T14:23:24Z</dcterms:modified>
</cp:coreProperties>
</file>